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19020" windowHeight="7980" tabRatio="900"/>
  </bookViews>
  <sheets>
    <sheet name="MIN &amp; MAJ" sheetId="56" r:id="rId1"/>
    <sheet name="NEW &amp; ABOL" sheetId="55" r:id="rId2"/>
    <sheet name="0-H GRAPHS" sheetId="49" r:id="rId3"/>
    <sheet name="1-SS GRAPHS" sheetId="50" r:id="rId4"/>
    <sheet name="EMP RATIO" sheetId="51" r:id="rId5"/>
    <sheet name="STRUC LAYERS" sheetId="52" r:id="rId6"/>
    <sheet name="STRUC SHAPE" sheetId="53" r:id="rId7"/>
    <sheet name="SPAN CONTR" sheetId="54" r:id="rId8"/>
  </sheets>
  <calcPr calcId="145621"/>
</workbook>
</file>

<file path=xl/calcChain.xml><?xml version="1.0" encoding="utf-8"?>
<calcChain xmlns="http://schemas.openxmlformats.org/spreadsheetml/2006/main">
  <c r="F9" i="53" l="1"/>
  <c r="D9" i="53"/>
  <c r="B9" i="53"/>
  <c r="H8" i="53"/>
  <c r="G8" i="53" s="1"/>
  <c r="H7" i="53"/>
  <c r="G7" i="53"/>
  <c r="E7" i="53"/>
  <c r="C7" i="53"/>
  <c r="H6" i="53"/>
  <c r="G6" i="53"/>
  <c r="E6" i="53"/>
  <c r="H5" i="53"/>
  <c r="E5" i="53" s="1"/>
  <c r="G5" i="53"/>
  <c r="E9" i="53" l="1"/>
  <c r="H9" i="53"/>
  <c r="I7" i="53" s="1"/>
  <c r="I5" i="53"/>
  <c r="E8" i="53"/>
  <c r="C8" i="53"/>
  <c r="C5" i="53"/>
  <c r="C6" i="53"/>
  <c r="I8" i="53" l="1"/>
  <c r="I9" i="53" s="1"/>
  <c r="G9" i="53"/>
  <c r="C9" i="53"/>
  <c r="I6" i="53"/>
  <c r="C35" i="55"/>
  <c r="J439" i="51" l="1"/>
  <c r="J90" i="51"/>
  <c r="J139" i="51"/>
  <c r="J293" i="51"/>
  <c r="I439" i="51"/>
  <c r="I293" i="51"/>
  <c r="I139" i="51"/>
  <c r="I90" i="51"/>
  <c r="L439" i="51"/>
  <c r="K439" i="51"/>
  <c r="M438" i="51"/>
  <c r="M437" i="51"/>
  <c r="M435" i="51"/>
  <c r="M434" i="51"/>
  <c r="M433" i="51"/>
  <c r="M432" i="51"/>
  <c r="M431" i="51"/>
  <c r="M430" i="51"/>
  <c r="M429" i="51"/>
  <c r="M428" i="51"/>
  <c r="M427" i="51"/>
  <c r="M426" i="51"/>
  <c r="M425" i="51"/>
  <c r="M424" i="51"/>
  <c r="M423" i="51"/>
  <c r="M422" i="51"/>
  <c r="M421" i="51"/>
  <c r="M420" i="51"/>
  <c r="M419" i="51"/>
  <c r="M418" i="51"/>
  <c r="M417" i="51"/>
  <c r="M416" i="51"/>
  <c r="M415" i="51"/>
  <c r="M414" i="51"/>
  <c r="M413" i="51"/>
  <c r="M436" i="51"/>
  <c r="M412" i="51"/>
  <c r="M411" i="51"/>
  <c r="M410" i="51"/>
  <c r="M409" i="51"/>
  <c r="M408" i="51"/>
  <c r="M407" i="51"/>
  <c r="M406" i="51"/>
  <c r="M405" i="51"/>
  <c r="M404" i="51"/>
  <c r="M401" i="51"/>
  <c r="M396" i="51"/>
  <c r="M375" i="51"/>
  <c r="M372" i="51"/>
  <c r="M371" i="51"/>
  <c r="M370" i="51"/>
  <c r="M369" i="51"/>
  <c r="M368" i="51"/>
  <c r="M367" i="51"/>
  <c r="M366" i="51"/>
  <c r="M365" i="51"/>
  <c r="M364" i="51"/>
  <c r="M363" i="51"/>
  <c r="M362" i="51"/>
  <c r="M361" i="51"/>
  <c r="M360" i="51"/>
  <c r="M374" i="51"/>
  <c r="M373" i="51"/>
  <c r="M264" i="51"/>
  <c r="M359" i="51"/>
  <c r="M358" i="51"/>
  <c r="M357" i="51"/>
  <c r="M356" i="51"/>
  <c r="M355" i="51"/>
  <c r="M354" i="51"/>
  <c r="M353" i="51"/>
  <c r="M352" i="51"/>
  <c r="M351" i="51"/>
  <c r="M350" i="51"/>
  <c r="M349" i="51"/>
  <c r="M348" i="51"/>
  <c r="M347" i="51"/>
  <c r="M346" i="51"/>
  <c r="M345" i="51"/>
  <c r="M333" i="51"/>
  <c r="M344" i="51"/>
  <c r="M343" i="51"/>
  <c r="M342" i="51"/>
  <c r="M341" i="51"/>
  <c r="M340" i="51"/>
  <c r="M339" i="51"/>
  <c r="M338" i="51"/>
  <c r="M337" i="51"/>
  <c r="M336" i="51"/>
  <c r="M335" i="51"/>
  <c r="M334" i="51"/>
  <c r="M332" i="51"/>
  <c r="M331" i="51"/>
  <c r="M330" i="51"/>
  <c r="M329" i="51"/>
  <c r="M328" i="51"/>
  <c r="M327" i="51"/>
  <c r="M326" i="51"/>
  <c r="M325" i="51"/>
  <c r="M324" i="51"/>
  <c r="M323" i="51"/>
  <c r="M322" i="51"/>
  <c r="M321" i="51"/>
  <c r="M320" i="51"/>
  <c r="M319" i="51"/>
  <c r="M318" i="51"/>
  <c r="M317" i="51"/>
  <c r="M316" i="51"/>
  <c r="M315" i="51"/>
  <c r="M314" i="51"/>
  <c r="M313" i="51"/>
  <c r="M312" i="51"/>
  <c r="M311" i="51"/>
  <c r="M310" i="51"/>
  <c r="M309" i="51"/>
  <c r="M308" i="51"/>
  <c r="M307" i="51"/>
  <c r="M306" i="51"/>
  <c r="M305" i="51"/>
  <c r="M304" i="51"/>
  <c r="M303" i="51"/>
  <c r="M302" i="51"/>
  <c r="M301" i="51"/>
  <c r="M300" i="51"/>
  <c r="M299" i="51"/>
  <c r="M298" i="51"/>
  <c r="M297" i="51"/>
  <c r="M296" i="51"/>
  <c r="M295" i="51"/>
  <c r="L293" i="51"/>
  <c r="K293" i="51"/>
  <c r="M292" i="51"/>
  <c r="M291" i="51"/>
  <c r="M290" i="51"/>
  <c r="M289" i="51"/>
  <c r="M288" i="51"/>
  <c r="M287" i="51"/>
  <c r="M286" i="51"/>
  <c r="M285" i="51"/>
  <c r="M284" i="51"/>
  <c r="M283" i="51"/>
  <c r="M282" i="51"/>
  <c r="M281" i="51"/>
  <c r="M280" i="51"/>
  <c r="M279" i="51"/>
  <c r="M278" i="51"/>
  <c r="M277" i="51"/>
  <c r="M276" i="51"/>
  <c r="M275" i="51"/>
  <c r="M262" i="51"/>
  <c r="M261" i="51"/>
  <c r="M260" i="51"/>
  <c r="M259" i="51"/>
  <c r="M258" i="51"/>
  <c r="M257" i="51"/>
  <c r="M256" i="51"/>
  <c r="M255" i="51"/>
  <c r="M254" i="51"/>
  <c r="M253" i="51"/>
  <c r="M252" i="51"/>
  <c r="M251" i="51"/>
  <c r="M250" i="51"/>
  <c r="M249" i="51"/>
  <c r="M248" i="51"/>
  <c r="M247" i="51"/>
  <c r="M246" i="51"/>
  <c r="M245" i="51"/>
  <c r="M244" i="51"/>
  <c r="M243" i="51"/>
  <c r="M242" i="51"/>
  <c r="M241" i="51"/>
  <c r="M240" i="51"/>
  <c r="M239" i="51"/>
  <c r="M274" i="51"/>
  <c r="M273" i="51"/>
  <c r="M272" i="51"/>
  <c r="M271" i="51"/>
  <c r="M270" i="51"/>
  <c r="M266" i="51"/>
  <c r="M269" i="51"/>
  <c r="M268" i="51"/>
  <c r="M267" i="51"/>
  <c r="M265" i="51"/>
  <c r="M263" i="51"/>
  <c r="M238" i="51"/>
  <c r="M237" i="51"/>
  <c r="M236" i="51"/>
  <c r="M235" i="51"/>
  <c r="M234" i="51"/>
  <c r="M233" i="51"/>
  <c r="M232" i="51"/>
  <c r="M231" i="51"/>
  <c r="M230" i="51"/>
  <c r="M229" i="51"/>
  <c r="M228" i="51"/>
  <c r="M227" i="51"/>
  <c r="M226" i="51"/>
  <c r="M225" i="51"/>
  <c r="M224" i="51"/>
  <c r="M223" i="51"/>
  <c r="M222" i="51"/>
  <c r="M221" i="51"/>
  <c r="M220" i="51"/>
  <c r="M219" i="51"/>
  <c r="M218" i="51"/>
  <c r="M217" i="51"/>
  <c r="M216" i="51"/>
  <c r="M215" i="51"/>
  <c r="M214" i="51"/>
  <c r="M213" i="51"/>
  <c r="M212" i="51"/>
  <c r="M211" i="51"/>
  <c r="M210" i="51"/>
  <c r="M209" i="51"/>
  <c r="M205" i="51"/>
  <c r="M204" i="51"/>
  <c r="M189" i="51"/>
  <c r="M188" i="51"/>
  <c r="M187" i="51"/>
  <c r="M186" i="51"/>
  <c r="M185" i="51"/>
  <c r="M178" i="51"/>
  <c r="M162" i="51"/>
  <c r="M155" i="51"/>
  <c r="M154" i="51"/>
  <c r="L139" i="51"/>
  <c r="K139" i="51"/>
  <c r="M138" i="51"/>
  <c r="M137" i="51"/>
  <c r="M136" i="51"/>
  <c r="M135" i="51"/>
  <c r="M134" i="51"/>
  <c r="M133" i="51"/>
  <c r="M132" i="51"/>
  <c r="M131" i="51"/>
  <c r="M130" i="51"/>
  <c r="M129" i="51"/>
  <c r="M128" i="51"/>
  <c r="M127" i="51"/>
  <c r="M126" i="51"/>
  <c r="M125" i="51"/>
  <c r="M124" i="51"/>
  <c r="M123" i="51"/>
  <c r="M122" i="51"/>
  <c r="M121" i="51"/>
  <c r="M120" i="51"/>
  <c r="M119" i="51"/>
  <c r="M118" i="51"/>
  <c r="M80" i="51"/>
  <c r="M117" i="51"/>
  <c r="M116" i="51"/>
  <c r="M115" i="51"/>
  <c r="M114" i="51"/>
  <c r="M113" i="51"/>
  <c r="M112" i="51"/>
  <c r="M111" i="51"/>
  <c r="M81" i="51"/>
  <c r="M110" i="51"/>
  <c r="M109" i="51"/>
  <c r="M108" i="51"/>
  <c r="M107" i="51"/>
  <c r="M106" i="51"/>
  <c r="M105" i="51"/>
  <c r="M104" i="51"/>
  <c r="M103" i="51"/>
  <c r="M102" i="51"/>
  <c r="M101" i="51"/>
  <c r="M100" i="51"/>
  <c r="M99" i="51"/>
  <c r="M98" i="51"/>
  <c r="M96" i="51"/>
  <c r="M95" i="51"/>
  <c r="M97" i="51"/>
  <c r="M94" i="51"/>
  <c r="M93" i="51"/>
  <c r="M92" i="51"/>
  <c r="L90" i="51"/>
  <c r="K90" i="51"/>
  <c r="M89" i="51"/>
  <c r="M88" i="51"/>
  <c r="M87" i="51"/>
  <c r="M86" i="51"/>
  <c r="M85" i="51"/>
  <c r="M84" i="51"/>
  <c r="M83" i="51"/>
  <c r="M82" i="51"/>
  <c r="M79" i="51"/>
  <c r="M78" i="51"/>
  <c r="M77" i="51"/>
  <c r="M76" i="51"/>
  <c r="M75" i="51"/>
  <c r="M74" i="51"/>
  <c r="M73" i="51"/>
  <c r="M72" i="51"/>
  <c r="M71" i="51"/>
  <c r="M70" i="51"/>
  <c r="M69" i="51"/>
  <c r="M68" i="51"/>
  <c r="M67" i="51"/>
  <c r="M66" i="51"/>
  <c r="M65" i="51"/>
  <c r="M64" i="51"/>
  <c r="M63" i="51"/>
  <c r="M62" i="51"/>
  <c r="M61" i="51"/>
  <c r="M55" i="51"/>
  <c r="M54" i="51"/>
  <c r="M53" i="51"/>
  <c r="M52" i="51"/>
  <c r="M51" i="51"/>
  <c r="M50" i="51"/>
  <c r="M49" i="51"/>
  <c r="M48" i="51"/>
  <c r="M47" i="51"/>
  <c r="M46" i="51"/>
  <c r="M45" i="51"/>
  <c r="M44" i="51"/>
  <c r="M43" i="51"/>
  <c r="M42" i="51"/>
  <c r="M41" i="51"/>
  <c r="M40" i="51"/>
  <c r="M39" i="51"/>
  <c r="M38" i="51"/>
  <c r="M37" i="51"/>
  <c r="M36" i="51"/>
  <c r="M35" i="51"/>
  <c r="M34" i="51"/>
  <c r="M33" i="51"/>
  <c r="M32" i="51"/>
  <c r="M31" i="51"/>
  <c r="M30" i="51"/>
  <c r="M29" i="51"/>
  <c r="M28" i="51"/>
  <c r="M27" i="51"/>
  <c r="M26" i="51"/>
  <c r="M25" i="51"/>
  <c r="M24" i="51"/>
  <c r="M23" i="51"/>
  <c r="M22" i="51"/>
  <c r="M21" i="51"/>
  <c r="M20" i="51"/>
  <c r="M19" i="51"/>
  <c r="M18" i="51"/>
  <c r="M17" i="51"/>
  <c r="M16" i="51"/>
  <c r="M15" i="51"/>
  <c r="E35" i="55"/>
  <c r="F35" i="55" s="1"/>
  <c r="E24" i="55"/>
  <c r="C24" i="55"/>
  <c r="E14" i="55"/>
  <c r="C14" i="55"/>
  <c r="E11" i="55"/>
  <c r="C11" i="55"/>
  <c r="F117" i="50"/>
  <c r="F97" i="50"/>
  <c r="F75" i="50"/>
  <c r="F55" i="50"/>
  <c r="F35" i="50"/>
  <c r="G30" i="50"/>
  <c r="E30" i="50"/>
  <c r="C30" i="50"/>
  <c r="I29" i="50"/>
  <c r="H29" i="50" s="1"/>
  <c r="I28" i="50"/>
  <c r="F28" i="50" s="1"/>
  <c r="I27" i="50"/>
  <c r="F27" i="50" s="1"/>
  <c r="I26" i="50"/>
  <c r="F3" i="50"/>
  <c r="H96" i="49"/>
  <c r="H76" i="49"/>
  <c r="H55" i="49"/>
  <c r="H33" i="49"/>
  <c r="H13" i="49"/>
  <c r="G8" i="49"/>
  <c r="F8" i="49"/>
  <c r="E8" i="49"/>
  <c r="D8" i="49"/>
  <c r="C8" i="49"/>
  <c r="H7" i="49"/>
  <c r="H6" i="49"/>
  <c r="H5" i="49"/>
  <c r="H4" i="49"/>
  <c r="I140" i="51" l="1"/>
  <c r="D5" i="51" s="1"/>
  <c r="F11" i="55"/>
  <c r="F24" i="55"/>
  <c r="F14" i="55"/>
  <c r="C36" i="55"/>
  <c r="E36" i="55"/>
  <c r="I440" i="51"/>
  <c r="D7" i="51" s="1"/>
  <c r="J440" i="51"/>
  <c r="E7" i="51" s="1"/>
  <c r="J441" i="51"/>
  <c r="L441" i="51"/>
  <c r="J294" i="51"/>
  <c r="E6" i="51" s="1"/>
  <c r="I294" i="51"/>
  <c r="D6" i="51" s="1"/>
  <c r="J140" i="51"/>
  <c r="E5" i="51" s="1"/>
  <c r="I91" i="51"/>
  <c r="D4" i="51" s="1"/>
  <c r="J91" i="51"/>
  <c r="E4" i="51" s="1"/>
  <c r="I441" i="51"/>
  <c r="K441" i="51"/>
  <c r="M293" i="51"/>
  <c r="M139" i="51"/>
  <c r="M90" i="51"/>
  <c r="M439" i="51"/>
  <c r="H27" i="50"/>
  <c r="H28" i="50"/>
  <c r="D29" i="50"/>
  <c r="F29" i="50"/>
  <c r="D28" i="50"/>
  <c r="I30" i="50"/>
  <c r="D30" i="50" s="1"/>
  <c r="H8" i="49"/>
  <c r="F26" i="50"/>
  <c r="D27" i="50"/>
  <c r="D26" i="50"/>
  <c r="H26" i="50"/>
  <c r="F36" i="55" l="1"/>
  <c r="J442" i="51"/>
  <c r="E8" i="51" s="1"/>
  <c r="I442" i="51"/>
  <c r="D8" i="51" s="1"/>
  <c r="M441" i="51"/>
  <c r="J29" i="50"/>
  <c r="J27" i="50"/>
  <c r="F30" i="50"/>
  <c r="J28" i="50"/>
  <c r="J26" i="50"/>
  <c r="H30" i="50"/>
  <c r="J30" i="50" l="1"/>
</calcChain>
</file>

<file path=xl/sharedStrings.xml><?xml version="1.0" encoding="utf-8"?>
<sst xmlns="http://schemas.openxmlformats.org/spreadsheetml/2006/main" count="1373" uniqueCount="493">
  <si>
    <t>TOTAL</t>
  </si>
  <si>
    <t>OFFICE OF THE MUNICIPAL MANAGER</t>
  </si>
  <si>
    <t>MM</t>
  </si>
  <si>
    <t xml:space="preserve">COMMUNITY SERVICES </t>
  </si>
  <si>
    <t>DIRECTORATE</t>
  </si>
  <si>
    <t>COMMUNITY SERVICES</t>
  </si>
  <si>
    <t>CLERK</t>
  </si>
  <si>
    <t>TOTAL FOR COMMUNITY SERVICES</t>
  </si>
  <si>
    <t>TOTAL FOR MUNICIPALITY</t>
  </si>
  <si>
    <t>DIVISION</t>
  </si>
  <si>
    <t>SECTION</t>
  </si>
  <si>
    <t>CUR</t>
  </si>
  <si>
    <t>COMMENTS</t>
  </si>
  <si>
    <t>SWELLENDAM</t>
  </si>
  <si>
    <t xml:space="preserve">DIRECTOR </t>
  </si>
  <si>
    <t>MANAGER</t>
  </si>
  <si>
    <t xml:space="preserve">ACCOUNTANT </t>
  </si>
  <si>
    <t>INFRASTRUCTURE SERVICES</t>
  </si>
  <si>
    <t>TOTAL FOR INFRASTRUCTURE SERVICES</t>
  </si>
  <si>
    <t>FINANCIAL SERVICES</t>
  </si>
  <si>
    <t>SUB SECTION</t>
  </si>
  <si>
    <t>CHIEF EXECUTIVE SUPPORT OFFICER</t>
  </si>
  <si>
    <t>COMMUNITY &amp; STAKEHOLDER RELATIONS OFFICER</t>
  </si>
  <si>
    <t xml:space="preserve">PERSONAL ASSISTANT </t>
  </si>
  <si>
    <t>SNR MEDIA RELATIONS OFFICER</t>
  </si>
  <si>
    <t>SNR CLEKR: MEDIA &amp; COMMUNICATIONS</t>
  </si>
  <si>
    <t>OFFICE OF THE DEPUTY MAYOR</t>
  </si>
  <si>
    <t>SENIOR CLERK (SUPPORT ASSISTANT)</t>
  </si>
  <si>
    <t>OFFICE OF THE SPEAKER</t>
  </si>
  <si>
    <t>MUNICIPAL MANAGER</t>
  </si>
  <si>
    <t xml:space="preserve">EXECUTIVE PERSONAL ASSISTANT </t>
  </si>
  <si>
    <t>SUPPORT ASSISTANT</t>
  </si>
  <si>
    <t>INTERNAL AUDIT</t>
  </si>
  <si>
    <t>CHIEF AUDIT EXECUTIVE</t>
  </si>
  <si>
    <t>SENIOR INTERNAL AUDITOR</t>
  </si>
  <si>
    <t>INTERNAL AUDITOR (Risk)</t>
  </si>
  <si>
    <t xml:space="preserve">MANAGER STRATEGIC SERVICES </t>
  </si>
  <si>
    <t>SENIOR IDP OFFICER</t>
  </si>
  <si>
    <t xml:space="preserve">PERFORMANCE &amp; COMPLIANCE OFFICER </t>
  </si>
  <si>
    <t>SUPPORT ASSISTANT (IDP &amp; PMS)</t>
  </si>
  <si>
    <t>MANAGER TOURISM &amp; ECONOMIC DEVELOPMENT</t>
  </si>
  <si>
    <t>LED OFFICER</t>
  </si>
  <si>
    <t>TOURISM &amp; EVENTS OFFICER</t>
  </si>
  <si>
    <t>CHIEF FINANCIAL OFFICER</t>
  </si>
  <si>
    <t xml:space="preserve">SECRETARY </t>
  </si>
  <si>
    <t>MANAGER ICT SERVICES</t>
  </si>
  <si>
    <t>MANAGER BUDGET, REPORTING &amp; EXPENDITURE</t>
  </si>
  <si>
    <t>ACCOUNTANT</t>
  </si>
  <si>
    <t>CHIEF CLERK BUDGET &amp; REPORTING</t>
  </si>
  <si>
    <t>CLERK BUDGET &amp; REPORTING</t>
  </si>
  <si>
    <t xml:space="preserve">CONTROLLER </t>
  </si>
  <si>
    <t>CREDITORS</t>
  </si>
  <si>
    <t>CHIEF CLERK</t>
  </si>
  <si>
    <t>PRINCIPLE CLERK</t>
  </si>
  <si>
    <t>PAYROLL</t>
  </si>
  <si>
    <t>SENIOR ACCOUNTANT</t>
  </si>
  <si>
    <t>REVENUE</t>
  </si>
  <si>
    <t>MANAGER REVENUE</t>
  </si>
  <si>
    <t>RATES &amp; TAXES</t>
  </si>
  <si>
    <t>BANK RECONCILIATIONS/RECEIPTING</t>
  </si>
  <si>
    <t xml:space="preserve">CONTROLLER  </t>
  </si>
  <si>
    <t>CASHIERING &amp; ENQUIRIES</t>
  </si>
  <si>
    <t>CASHIER (SWELLENDAM)</t>
  </si>
  <si>
    <t>SENIOR CLERK/CASHIER (BARRYDALE)</t>
  </si>
  <si>
    <t>SENIOR CLERK/CASHIER (SUURBRAAK)</t>
  </si>
  <si>
    <t>SENIOR CLERK/CASHIER (BJAGS)</t>
  </si>
  <si>
    <t>CLERK / RELIEF CASHIER</t>
  </si>
  <si>
    <t>CLERK/CASHIER &amp; ENQUIRIES</t>
  </si>
  <si>
    <t>BILLING &amp; METER READING</t>
  </si>
  <si>
    <t>CONTROLLER</t>
  </si>
  <si>
    <t>METER READER (SWELLENDAM)</t>
  </si>
  <si>
    <t>METER READER (S/BRAAK, B/DALE, B/JAGS)</t>
  </si>
  <si>
    <t>CLERK METER READING</t>
  </si>
  <si>
    <t>BILLING &amp; ENQUIRIES</t>
  </si>
  <si>
    <t xml:space="preserve">SENIOR CLERK </t>
  </si>
  <si>
    <t>ADMINISTRATOR OFFICER (DEBTORS &amp; CASHIERING) BARRYDALE</t>
  </si>
  <si>
    <t>SUPPLY CHAIN MANAGEMENT</t>
  </si>
  <si>
    <t>MANAGER SCM</t>
  </si>
  <si>
    <t>ACQUISITION MANAGEMENT</t>
  </si>
  <si>
    <t>SCM ACCOUNTANT</t>
  </si>
  <si>
    <t>SCM ADMINISTRATOR</t>
  </si>
  <si>
    <t>SCM CHIEF CLERK</t>
  </si>
  <si>
    <t xml:space="preserve">SCM PRACTISIONER </t>
  </si>
  <si>
    <t>SCM STOREMAN</t>
  </si>
  <si>
    <t>DIRECTOR</t>
  </si>
  <si>
    <t>ADMINISTRATIVE SUPPORT</t>
  </si>
  <si>
    <t xml:space="preserve">MANAGER ADMINISTRATIVE SUPPORT </t>
  </si>
  <si>
    <t xml:space="preserve">ADMINISTRATIVE OFFICER </t>
  </si>
  <si>
    <t>SENIOR CLERK (CUSTOMER CARE)</t>
  </si>
  <si>
    <t>MESSENGER - OFFICE  ASSISTANT</t>
  </si>
  <si>
    <t>ADMINISTRATIVE OFFICER</t>
  </si>
  <si>
    <t>ADMINISTRATOR</t>
  </si>
  <si>
    <t>SENIOR CLERK</t>
  </si>
  <si>
    <t>GENERAL ASSISTANT (SWELLENDAM)</t>
  </si>
  <si>
    <t>GENERAL ASSISTANT (BARRYDALE)</t>
  </si>
  <si>
    <t>GENERAL ASSISTANT (SUURBRAAK)</t>
  </si>
  <si>
    <t>MANAGER HUMAN RESOURCES</t>
  </si>
  <si>
    <t>SENIOR HUMAN RESOURCES OFFICER</t>
  </si>
  <si>
    <t>ASSISTANT HR OFFICER</t>
  </si>
  <si>
    <t>SENIOR CLERK (HR ADMINISTRATION)</t>
  </si>
  <si>
    <t>ADMINISTRATOR (EPWP,WIL-INTERNS &amp; JOB CREATION PROJECTS)</t>
  </si>
  <si>
    <t>LABOUR RELATIONS MANAGEMENT, OCCUPATIONAL H&amp;S &amp; EMPLOYEE WELLNESS</t>
  </si>
  <si>
    <t>SENIOR HR PRACTIONER</t>
  </si>
  <si>
    <t>SKILLS DEVELOPMENT &amp; PERFORMANCE MANAGEMENT</t>
  </si>
  <si>
    <t>SDF / TRAINING OFFICER</t>
  </si>
  <si>
    <t xml:space="preserve">MANAGER TOWN PLANNING &amp; BUILDING CONTROL </t>
  </si>
  <si>
    <t>GIS</t>
  </si>
  <si>
    <t xml:space="preserve">TOWN PLANNING / GIS TECHNICIAN </t>
  </si>
  <si>
    <t>BUILDING CONTROL</t>
  </si>
  <si>
    <t>BUILDING CONTROL OFFICER</t>
  </si>
  <si>
    <t>BUILDING INSPECTOR/PLAN EXAMINER</t>
  </si>
  <si>
    <t>TOWN PLANNER</t>
  </si>
  <si>
    <t>INSPECTOR LAW ENFORCEMENT &amp; COMPLIANCE</t>
  </si>
  <si>
    <t>PROPERTY MANAGEMENT</t>
  </si>
  <si>
    <t>AMINISTRATIVE OFFICER</t>
  </si>
  <si>
    <t>EXECUTIVE SUPPORT</t>
  </si>
  <si>
    <t>TRAFFIC SERVICES</t>
  </si>
  <si>
    <t>CHIEF:  TRAFFIC &amp; LAW ENFORCEMENT</t>
  </si>
  <si>
    <t>SUPERINTENDENT</t>
  </si>
  <si>
    <t>SENIOR TRAFFIC OFFICER</t>
  </si>
  <si>
    <t xml:space="preserve">SENIOR TRAFFIC OFFICER </t>
  </si>
  <si>
    <t>LAW ENFORCEMENT:  BY-LAWS</t>
  </si>
  <si>
    <t>SENIOR LAW ENFORCEMENT OFFICER</t>
  </si>
  <si>
    <t>LAW ENFORCEMENT OFFICER</t>
  </si>
  <si>
    <t>MAINTENANCE:  ROAD MARKINGS, TRAFFIC SIGNS, GROUNDS &amp; OFFICES</t>
  </si>
  <si>
    <t>SUPERVISOR</t>
  </si>
  <si>
    <t>SMALL PLANT OPERATOR</t>
  </si>
  <si>
    <t>HANDYMAN</t>
  </si>
  <si>
    <t>HANDYMAN (I KIEWIETS)</t>
  </si>
  <si>
    <t>EXAMINER OF VEHICLES</t>
  </si>
  <si>
    <t>TRAFIC ATTENDANT</t>
  </si>
  <si>
    <t>TRAFFIC ADMINISTRATION</t>
  </si>
  <si>
    <t>EXAMINER DRIVER'S LICENCE</t>
  </si>
  <si>
    <t>K 53 OFFICER</t>
  </si>
  <si>
    <t>SUPERVISOR (REGISTRATION, LICENSING &amp; CASHIERING)</t>
  </si>
  <si>
    <t xml:space="preserve">SENIOR ADMINISTRATOR (COURT SECTION) </t>
  </si>
  <si>
    <t>CLERK:  FINES</t>
  </si>
  <si>
    <t>LIBRARY SERVICES</t>
  </si>
  <si>
    <t>CHIEF LIBRARY SERVICES</t>
  </si>
  <si>
    <t>RAILTON</t>
  </si>
  <si>
    <t>SENIOR LIBRARY ASSISTANT</t>
  </si>
  <si>
    <t>LIBRARY ASSISTANT</t>
  </si>
  <si>
    <t xml:space="preserve">LIBRARY AID </t>
  </si>
  <si>
    <t>LIBRARY AID (PART-TIME)</t>
  </si>
  <si>
    <t>LIBRARIAN</t>
  </si>
  <si>
    <t>ASSISTANT LIBRARIAN</t>
  </si>
  <si>
    <t xml:space="preserve">LIBRARY ASSISTANT </t>
  </si>
  <si>
    <t xml:space="preserve">ICT CADET </t>
  </si>
  <si>
    <t>BARRYDALE</t>
  </si>
  <si>
    <t>SUURBRAAK</t>
  </si>
  <si>
    <t xml:space="preserve">LIBRARY AID (PART-TIME) </t>
  </si>
  <si>
    <t>BUFFELJAGSRIVIER</t>
  </si>
  <si>
    <t xml:space="preserve">LIBRARY AID (PART-TIME)  </t>
  </si>
  <si>
    <t>MANAGER HUMAN SETTLEMENTS</t>
  </si>
  <si>
    <t>HOUSING PROJECTS</t>
  </si>
  <si>
    <t>SENIOR HOUSING ASSISTANT</t>
  </si>
  <si>
    <t>SPECIAL WORKMAN (THUSONG)</t>
  </si>
  <si>
    <t>PARKS, CEMETERIES &amp; OPEN SPACES</t>
  </si>
  <si>
    <t>CARAVAN PARKS &amp; RECREATIONAL AREAS</t>
  </si>
  <si>
    <t>SUPERVISOR: RESORTS</t>
  </si>
  <si>
    <t>SENIOR CLERK / CASHIER (RESORTS)</t>
  </si>
  <si>
    <t>GENERAL ASSISTANT:  RESORTS</t>
  </si>
  <si>
    <t xml:space="preserve">GENERAL ASSISTANT:  RESORTS </t>
  </si>
  <si>
    <t>SENIOR FOREMAN</t>
  </si>
  <si>
    <t>SUPERVISOR / DRIVER</t>
  </si>
  <si>
    <t>TRACTOR DRIVER</t>
  </si>
  <si>
    <t xml:space="preserve">SMALL PLANT OPERATOR </t>
  </si>
  <si>
    <t>CARETAKER:  SPORTFIELD</t>
  </si>
  <si>
    <t>GENERAL ASSISTANT</t>
  </si>
  <si>
    <t>HALL CARETAKER (RAILTON)</t>
  </si>
  <si>
    <t>HALL CARETAKER (TOWN HALL)</t>
  </si>
  <si>
    <t>OPERATOR:  TRACTOR &amp; DOZER</t>
  </si>
  <si>
    <t>FOREMAN</t>
  </si>
  <si>
    <t xml:space="preserve">H/V DRIVER </t>
  </si>
  <si>
    <t>CARETAKER (COMMUNITY HALL)</t>
  </si>
  <si>
    <t>MANAGER:  WASTE MANAGEMENT</t>
  </si>
  <si>
    <t xml:space="preserve">SUPERVISOR / DRIVER </t>
  </si>
  <si>
    <t>STREET SWEEPING, CLEANING AND PUBLIC TOILETS</t>
  </si>
  <si>
    <t xml:space="preserve">LEADING HAND </t>
  </si>
  <si>
    <t xml:space="preserve">GENERAL ASSISTANT </t>
  </si>
  <si>
    <t>CARETAKER (BARRYDALE)</t>
  </si>
  <si>
    <t>CARETAKER (SUURBRAAK)</t>
  </si>
  <si>
    <t xml:space="preserve">ADMINISTRATIVE SUPPORT </t>
  </si>
  <si>
    <t>ADMINISTRATIVE ASSISTANT</t>
  </si>
  <si>
    <t>GENERAL ASSISTANT (CLEANING)</t>
  </si>
  <si>
    <t>SENIOR MANAGER CIVIL ENGINERING SERVICES</t>
  </si>
  <si>
    <t>SENIOR SUPERINTENDENT</t>
  </si>
  <si>
    <t>ASSISTANT SUPERINTENDENT (CLASS V)</t>
  </si>
  <si>
    <t>SENIOR PROCESS CONTROLLER (CLASS III)</t>
  </si>
  <si>
    <t>SENIOR PROCESS OPERATOR</t>
  </si>
  <si>
    <t>ASSISTANT PROCESS CONTROLLER</t>
  </si>
  <si>
    <t>MILLWRIGHT</t>
  </si>
  <si>
    <t>PROCESS CONTROLLER (CLASS II)</t>
  </si>
  <si>
    <t>ASSISTANT PROCESS CONTROLLER (CLASS III)</t>
  </si>
  <si>
    <t>WATER NETWORK SERVICES</t>
  </si>
  <si>
    <t xml:space="preserve">SENIOR SUPERINTENDENT </t>
  </si>
  <si>
    <t>ASSISTANT SUPERINTENDENT (WATER NETWORK)</t>
  </si>
  <si>
    <t>ARTISAN (PLUMBER)</t>
  </si>
  <si>
    <t>SPECIAL WORKMAN</t>
  </si>
  <si>
    <t xml:space="preserve">ARTISAN (PLUMBER) </t>
  </si>
  <si>
    <t>ASSISTANT SUPERINTENDENT (SEWERAGE NETWORK)</t>
  </si>
  <si>
    <t>SPECIAL WORKMAN (Riool trok) Driver</t>
  </si>
  <si>
    <t>SEWERAGE TANKER SERVICES</t>
  </si>
  <si>
    <t>SUPERVISOR/DRIVER GR III</t>
  </si>
  <si>
    <t>ROADS &amp; STORM WATER SERVICES</t>
  </si>
  <si>
    <t>MANAGER ROADS &amp; STORM WATER SERVICES</t>
  </si>
  <si>
    <t xml:space="preserve">ASSISTANT SUPERINTENDENT  </t>
  </si>
  <si>
    <t>SMALL PLANT OPERATER</t>
  </si>
  <si>
    <t xml:space="preserve">OPERATOR SPECIAL GRADE </t>
  </si>
  <si>
    <t xml:space="preserve">DRIVER GRADE III  </t>
  </si>
  <si>
    <t>STORM WATER MAINTENANCE</t>
  </si>
  <si>
    <t>STORM WATER CONSTRUCTION</t>
  </si>
  <si>
    <t>WATER BAILIFF</t>
  </si>
  <si>
    <t>SENIOR ARTISAN ASSISTANT</t>
  </si>
  <si>
    <t>DRIVER GRADE III</t>
  </si>
  <si>
    <t>DRIVER GRADE III (TANKER)</t>
  </si>
  <si>
    <t>PMU &amp; BUILDING MAINTENANCE</t>
  </si>
  <si>
    <t>DATA CAPTURER (PROJECTS)</t>
  </si>
  <si>
    <t>SUPERVISOR (BUILDING MAINTENANCE)</t>
  </si>
  <si>
    <t>MANAGER ELECTRICAL &amp; FLEET MANAGEMENT SERVICES</t>
  </si>
  <si>
    <t>ARTISAN ASSISTANT (MECHANICAL WORKSHOP)</t>
  </si>
  <si>
    <t>SENIOR ARTISAN (ELECTRICAL)</t>
  </si>
  <si>
    <t>ARTISAN ASSISTANT</t>
  </si>
  <si>
    <t>ARTISAN (ELECTRICAL)</t>
  </si>
  <si>
    <t xml:space="preserve">LINESMAN </t>
  </si>
  <si>
    <t xml:space="preserve">ARTISAN ASSISTANT </t>
  </si>
  <si>
    <t>LINESMAN</t>
  </si>
  <si>
    <t xml:space="preserve">TOTAL FOR OFFICE OF THE MUNICIPAL MANAGER </t>
  </si>
  <si>
    <t xml:space="preserve">TOTAL FOR FINANCIAL SERVICES </t>
  </si>
  <si>
    <t xml:space="preserve">SCM PRACTISIONER  </t>
  </si>
  <si>
    <t xml:space="preserve">ASSISTANT SCM PRACTISIONER  </t>
  </si>
  <si>
    <t>UNIT</t>
  </si>
  <si>
    <t>PARKS: SWELLENDAM</t>
  </si>
  <si>
    <t xml:space="preserve">GENERAL ASSISTANT  </t>
  </si>
  <si>
    <t>SWELLENDAM CLASS B WORKS</t>
  </si>
  <si>
    <t>BARRYDALE CLASS C WORKS</t>
  </si>
  <si>
    <t>SUURBRAAK CLASS C WORKS</t>
  </si>
  <si>
    <t>BUFFELJAGSRIVIER CLASS C WORKS</t>
  </si>
  <si>
    <t>TECHNICAL SERVICES SUURBRAAK</t>
  </si>
  <si>
    <t xml:space="preserve">ROAD CONSTRUCTION &amp; MAINTENANCE  </t>
  </si>
  <si>
    <t>PROJECTS</t>
  </si>
  <si>
    <t>BUILDING MAINTENANCE.</t>
  </si>
  <si>
    <t>MANAGER:  PMU &amp; BUILDING MAINTENANCE</t>
  </si>
  <si>
    <t xml:space="preserve">ADMINISTRATOR  </t>
  </si>
  <si>
    <t>ASSISTANT SDF</t>
  </si>
  <si>
    <t>BRANCH</t>
  </si>
  <si>
    <t>CASHIERING</t>
  </si>
  <si>
    <t>HOUSING ADMINISTRATION</t>
  </si>
  <si>
    <t>FACILITIES - SPORTS FIELDS &amp; CEMETERIES</t>
  </si>
  <si>
    <t>OPERATORS / DRIVERS</t>
  </si>
  <si>
    <t>SNR CLERK</t>
  </si>
  <si>
    <t>SNR SUPERINTENDENT</t>
  </si>
  <si>
    <t xml:space="preserve">ASST SUPERINTENDENT </t>
  </si>
  <si>
    <t>PRO</t>
  </si>
  <si>
    <t>DIF</t>
  </si>
  <si>
    <t>MINOR CHANGE</t>
  </si>
  <si>
    <t>CURRENT POST DESIGNATION</t>
  </si>
  <si>
    <t>PROPOSED POST DESIGNATION</t>
  </si>
  <si>
    <t>SNR IDP OFFICER</t>
  </si>
  <si>
    <t>BUILDING INSPECTOR/ PLAN EXAMINER</t>
  </si>
  <si>
    <t>PROPOSED POST</t>
  </si>
  <si>
    <t>-</t>
  </si>
  <si>
    <t>SNR HR OFFICER</t>
  </si>
  <si>
    <t>PA: MAYOR</t>
  </si>
  <si>
    <t>SNR ACCOUNTANT</t>
  </si>
  <si>
    <t xml:space="preserve">METER READING  </t>
  </si>
  <si>
    <t>CARETAKER (SWELLENDAM)</t>
  </si>
  <si>
    <t>TREATMENT WORKS/ PUMP STATIONS/ EQUIPMENT</t>
  </si>
  <si>
    <t>WWTW</t>
  </si>
  <si>
    <t>FLEET MANAGEMENT SERVICES</t>
  </si>
  <si>
    <t>PRINCIPAL CLERK</t>
  </si>
  <si>
    <t>PA: SPEAKER</t>
  </si>
  <si>
    <t>COMMUNICATION &amp; CRM</t>
  </si>
  <si>
    <t>SNR MEDIA RELATIONS OFFICER &amp; CRM</t>
  </si>
  <si>
    <t xml:space="preserve">CHIEF CLERK  </t>
  </si>
  <si>
    <t xml:space="preserve">CLERK  </t>
  </si>
  <si>
    <t xml:space="preserve">PRINCIPAL CLERK </t>
  </si>
  <si>
    <t>ADMIN OFFICER (DEBTORS &amp; CASHIERING) BARRYDALE</t>
  </si>
  <si>
    <t>SYSTEM ADMINISTRATOR</t>
  </si>
  <si>
    <t>ADMIN OFFICER</t>
  </si>
  <si>
    <t xml:space="preserve">SNR SUPERINTENDENT </t>
  </si>
  <si>
    <t>SNR PROCESS OPERATOR</t>
  </si>
  <si>
    <t>TEAM 2</t>
  </si>
  <si>
    <t>TEAM 1</t>
  </si>
  <si>
    <t xml:space="preserve">ROAD &amp; STORM WATER CONSTRUCTION &amp; MAINTENANCE  </t>
  </si>
  <si>
    <t>WATER &amp; WASTEWATER SERVICES</t>
  </si>
  <si>
    <t>WASTE MINIMIZATION</t>
  </si>
  <si>
    <t xml:space="preserve">OPERATOR  </t>
  </si>
  <si>
    <t>INTEGRATED HUMAN SETTLEMENTS</t>
  </si>
  <si>
    <t>TRAFFIC OFFICER</t>
  </si>
  <si>
    <t>TOWN MANAGER BARRYDALE</t>
  </si>
  <si>
    <t>COMMUNICATION</t>
  </si>
  <si>
    <t xml:space="preserve">CLERK/ CASHIER  </t>
  </si>
  <si>
    <t xml:space="preserve">SNR CLERK/CASHIER  </t>
  </si>
  <si>
    <t>STOREMAN</t>
  </si>
  <si>
    <t>SNR INTERNAL AUDITOR</t>
  </si>
  <si>
    <t>PRINCIPAL PROCESS CONTROLLER (CLASS IV)</t>
  </si>
  <si>
    <t>ARTISAN: MECHANICAL/ ELECTRICAL (MILLWRIGHT)</t>
  </si>
  <si>
    <t>SNR ARTISAN ASSISTANT</t>
  </si>
  <si>
    <t xml:space="preserve">SUPERVISOR  </t>
  </si>
  <si>
    <t>FLEET ADMINISTRATION</t>
  </si>
  <si>
    <t>ENVIRONMENTAL OFFICER</t>
  </si>
  <si>
    <t xml:space="preserve">LAND USE PLANNING </t>
  </si>
  <si>
    <t xml:space="preserve">PARKS, SPORT &amp; RECREATION </t>
  </si>
  <si>
    <t xml:space="preserve">SPECIAL WORKMAN  </t>
  </si>
  <si>
    <t>SNR LAW ENFORCEMENT OFFICER</t>
  </si>
  <si>
    <t>GRADE L: EXAMINER DRIVER'S  LICENSE</t>
  </si>
  <si>
    <t>SNR LIBRARY ASSISTANT</t>
  </si>
  <si>
    <t>BARRYDALE/ WELTEVREDE</t>
  </si>
  <si>
    <t xml:space="preserve">SCM PRACTITIONER </t>
  </si>
  <si>
    <t>TECHNICIAN</t>
  </si>
  <si>
    <t>ADMINISTRATIVE SUPPORT SERVICES</t>
  </si>
  <si>
    <t xml:space="preserve">HUMAN RESOURCES MANAGEMENT </t>
  </si>
  <si>
    <t>MANAGER: ADMINISTRATIVE SUPPORT SERVICES</t>
  </si>
  <si>
    <t xml:space="preserve">RECORDS MANAGEMENT &amp; AUXILIARY  </t>
  </si>
  <si>
    <t xml:space="preserve">OFFICE OF THE POLITICAL OFFICE BEARERS </t>
  </si>
  <si>
    <t xml:space="preserve">PRINCIPAL CLERK (COMMITTEE SERVICES) </t>
  </si>
  <si>
    <t>PRINCIPAL CLERK (TRAFFIC)</t>
  </si>
  <si>
    <t xml:space="preserve">PRINCIPAL CLERK: LICENSING </t>
  </si>
  <si>
    <t>PRINCIPAL CLERK (CLIENT SERVICES)</t>
  </si>
  <si>
    <t>CLASS IV PRINCIPAL PROCESS CONTROLLER</t>
  </si>
  <si>
    <t>PRINCIPAL PROCESS OPERATOR (CLASS 0)</t>
  </si>
  <si>
    <t>PRINCIPAL PROCESS CONTROLLER (CLASS III)</t>
  </si>
  <si>
    <t>PRINCIPAL CLERK (ADMIN)</t>
  </si>
  <si>
    <t>REGISTRY &amp; ARCHIVES</t>
  </si>
  <si>
    <t xml:space="preserve">HR ADMINISTRATION, STAFF PROVISIONING &amp; EMPLOYMENT EQUITY </t>
  </si>
  <si>
    <t xml:space="preserve">ADMINISTRATOR </t>
  </si>
  <si>
    <t>ASSISTANT SDF &amp; EPAS</t>
  </si>
  <si>
    <t xml:space="preserve">INSTITUTIONAL PERFORMANCE MANAGEMENT (PM) &amp; SDBIP  </t>
  </si>
  <si>
    <t xml:space="preserve">INTEGRATED DEVELOPMENT PLANNING (IDP)  </t>
  </si>
  <si>
    <t xml:space="preserve">PM OFFICER </t>
  </si>
  <si>
    <t xml:space="preserve">INTERNAL AUDITOR </t>
  </si>
  <si>
    <t>INFORMATION &amp; COMMUNICATION TECHNOLOGY (ICT)</t>
  </si>
  <si>
    <t xml:space="preserve">CLERK </t>
  </si>
  <si>
    <t xml:space="preserve">DEMAND MANAGEMENT &amp; COMPLIANCE </t>
  </si>
  <si>
    <t xml:space="preserve">ADMIN OFFICER  </t>
  </si>
  <si>
    <t xml:space="preserve">WASTE &amp; ENVIRONMENTAL MANAGEMENT  </t>
  </si>
  <si>
    <t>MANAGER: WASTE &amp; ENVIRONMENTAL MANAGEMENT</t>
  </si>
  <si>
    <t xml:space="preserve">WTW </t>
  </si>
  <si>
    <t>SUURBRAAK CLASS B WORKS</t>
  </si>
  <si>
    <t>BARRYDALE CLASS E WORKS</t>
  </si>
  <si>
    <t xml:space="preserve">PIT ASSISTANT </t>
  </si>
  <si>
    <t>COMMITTEE SERVICES &amp; AUXILIARY</t>
  </si>
  <si>
    <t>LOGISTICS &amp; DISPOSAL</t>
  </si>
  <si>
    <t xml:space="preserve">CONTRACT MANAGEMENT </t>
  </si>
  <si>
    <t xml:space="preserve">ELECTRO-TECHNICAL SERVICES </t>
  </si>
  <si>
    <t xml:space="preserve">MANAGER ELECTRO-TECHNICAL SERVICES </t>
  </si>
  <si>
    <t xml:space="preserve">WASTEWATER NETWORK  </t>
  </si>
  <si>
    <t xml:space="preserve">WATER NETWORK  </t>
  </si>
  <si>
    <t xml:space="preserve">ELECTRO-TECHNICAL NETWORK SERVICES </t>
  </si>
  <si>
    <t xml:space="preserve"> MECHANICAL WORKSHOP</t>
  </si>
  <si>
    <t>SOLID WASTE MANAGEMENT</t>
  </si>
  <si>
    <t>SNR TOWN PLANNER</t>
  </si>
  <si>
    <t>IHS OFFICER</t>
  </si>
  <si>
    <t>SNR IHS ASSISTANT</t>
  </si>
  <si>
    <t xml:space="preserve">ECONOMIC DEVELOPMENT &amp; TOURISM  </t>
  </si>
  <si>
    <t>ED &amp; TOURISM OFFICER</t>
  </si>
  <si>
    <t>GRASS CUTTING, 
CLEAN-UP &amp; FIRE BREAKS</t>
  </si>
  <si>
    <t>TEAM I</t>
  </si>
  <si>
    <t>TEAM II</t>
  </si>
  <si>
    <t>TEAM III</t>
  </si>
  <si>
    <t>TRAFFIC CONTROL &amp; LAW ENFORCEMENT</t>
  </si>
  <si>
    <t>TRAFFIC CONTROL</t>
  </si>
  <si>
    <t>VTS</t>
  </si>
  <si>
    <t>FINES SECTION</t>
  </si>
  <si>
    <t>MVRA</t>
  </si>
  <si>
    <t>DLTC</t>
  </si>
  <si>
    <t>SNR HR PRACTIONER</t>
  </si>
  <si>
    <t xml:space="preserve">SNR CLERK </t>
  </si>
  <si>
    <t>SNR ARTISAN (ELECTRICAL)</t>
  </si>
  <si>
    <t>SNR CLERK / CASHIER (RESORTS)</t>
  </si>
  <si>
    <t>SNR TRAFFIC OFFICER</t>
  </si>
  <si>
    <t xml:space="preserve">SNR ADMINISTRATOR  </t>
  </si>
  <si>
    <t xml:space="preserve">MANAGER IHS OFFICER </t>
  </si>
  <si>
    <t>GOVERNANCE, COMPLIANCE &amp; LEGAL SERVICES</t>
  </si>
  <si>
    <t>MANAGER: GOVERNANCE, COMPLIANCE &amp; LEGAL SERVICES</t>
  </si>
  <si>
    <t>SNR MANAGER HRM</t>
  </si>
  <si>
    <t>SDF / EPAS OFFICER</t>
  </si>
  <si>
    <t>MANAGER: ICT</t>
  </si>
  <si>
    <t xml:space="preserve">BUFFELJAGSRIVIER CLASS B WORKS </t>
  </si>
  <si>
    <t>ARTISAN: ELECTRICIAN</t>
  </si>
  <si>
    <t>SNR ARTISAN: ELECTRICIAN</t>
  </si>
  <si>
    <t xml:space="preserve">SNR MANAGER: LAND USE PLANNING </t>
  </si>
  <si>
    <t>GIS/ TOWN PLANNING TECHNICIAN</t>
  </si>
  <si>
    <t>CHIEF: TRAFFIC &amp; LAW ENFORCEMENT</t>
  </si>
  <si>
    <t>PRINCIPAL CLERK:  FINES</t>
  </si>
  <si>
    <t>SWELLENDAM/ RAILTON</t>
  </si>
  <si>
    <t>INFRASTRUCTURE &amp; PLANNING SERVICES</t>
  </si>
  <si>
    <t>WATER &amp; WASTEWATER TREATMENT SERVICES</t>
  </si>
  <si>
    <t>TEAM 3</t>
  </si>
  <si>
    <t xml:space="preserve">HOUSEHOLD &amp; BUSINESS REFUSE REMOVAL </t>
  </si>
  <si>
    <t xml:space="preserve">ENVIRONMENTAL MANAGEMENT </t>
  </si>
  <si>
    <t xml:space="preserve">LEGAL SERVICES &amp; CONTRACT MANAGEMENT </t>
  </si>
  <si>
    <t xml:space="preserve">TECHNICAL SERVICES  </t>
  </si>
  <si>
    <t xml:space="preserve">FINANCIAL MANAGEMENT &amp; EXPENDITURE </t>
  </si>
  <si>
    <t>DEMAND, LOGISTICS &amp; CONTRACT MANAGEMENT</t>
  </si>
  <si>
    <t xml:space="preserve">ASST SCM PRACTITIONER  </t>
  </si>
  <si>
    <t>TOTAL FOR INFRASTRUCTURE &amp; PLANNING SERVICES</t>
  </si>
  <si>
    <t xml:space="preserve">COMMUNITY CENTRE &amp; HALLS </t>
  </si>
  <si>
    <t>LAW ENFORCEMENT &amp; LAND-USE COMPLIANCE OFFICER</t>
  </si>
  <si>
    <t xml:space="preserve">STRATEGIC </t>
  </si>
  <si>
    <t>MANAGERIAL/ SPECIALIST</t>
  </si>
  <si>
    <t xml:space="preserve">OPERATIONAL </t>
  </si>
  <si>
    <t>TACTICAL: T14 - T18</t>
  </si>
  <si>
    <t>SPECIALISED: T9 - T13</t>
  </si>
  <si>
    <t>BASIC: T1 - T3</t>
  </si>
  <si>
    <t>PLANNING &amp; COMMUNITY SERVICES</t>
  </si>
  <si>
    <t>PROPOSED HIERARCHICAL LEVELS FOR SWELLENDAM LOCAL MUNICIPALITY</t>
  </si>
  <si>
    <t>STRATEGIC: T19 - T26 &amp; SECT 57</t>
  </si>
  <si>
    <t>DISCRETIONARY: T4 - T8</t>
  </si>
  <si>
    <t>STRATEGIC: T19-T26 &amp; SECT 57</t>
  </si>
  <si>
    <t>PROPOSED HIERARCHICAL LEVELS FOR OFFICE OF THE MUNICIPAL MANAGER</t>
  </si>
  <si>
    <t>DISCRETIONARY:                T4 - T8</t>
  </si>
  <si>
    <t>BASIC:                                       T1 - T3</t>
  </si>
  <si>
    <t>PROPOSED HIERARCHICAL LEVELS FOR FINANCIAL SERVICES</t>
  </si>
  <si>
    <t xml:space="preserve">PROPOSED STAFF ESTABLISHMENT - SWELLENDAM LOCAL MUNICIPALITY  </t>
  </si>
  <si>
    <t xml:space="preserve">PROPOSED STRUCTURAL SHAPES FOR SWELLENDAM LOCAL MUNICIPALITY </t>
  </si>
  <si>
    <t>%</t>
  </si>
  <si>
    <t xml:space="preserve">PROPOSED STRUCTURAL SHAPES FOR SWELLENDAM LOCAL MUNICIPALITY  </t>
  </si>
  <si>
    <t>PROPOSED STRUCTURAL SHAPES FOR OFFICE OF THE MUNICIPAL MANAGER</t>
  </si>
  <si>
    <t>PROPOSED STRUCTURAL SHAPES FOR FINANCIAL SERVICES</t>
  </si>
  <si>
    <t>Employee ratio refers to the number of employees performing core versus support functions</t>
  </si>
  <si>
    <t xml:space="preserve">CORE TO SUPPORT EMPLOYEE RATIO </t>
  </si>
  <si>
    <t>CORE FUNCTIONS (based on proposed posts)</t>
  </si>
  <si>
    <t>SUPPORT FUNCTIONS (based on proposed posts)</t>
  </si>
  <si>
    <t>Structural layer refers to the number of reporting layers that exist within a municipality, i.e. the deepest reporting layer from the front-line municipal worker to the municipal manager―</t>
  </si>
  <si>
    <t xml:space="preserve">LAYERS </t>
  </si>
  <si>
    <t>LAYERS FOR MUNICIPALITY</t>
  </si>
  <si>
    <t>LAYER 1</t>
  </si>
  <si>
    <t>LAYER 2</t>
  </si>
  <si>
    <t>LAYER 3</t>
  </si>
  <si>
    <t>LAYER 4</t>
  </si>
  <si>
    <t>LAYER 5</t>
  </si>
  <si>
    <t>LAYER 6</t>
  </si>
  <si>
    <t>LAYER 7</t>
  </si>
  <si>
    <t>SNR MANAGER</t>
  </si>
  <si>
    <t xml:space="preserve">MANAGER  </t>
  </si>
  <si>
    <t xml:space="preserve">DIRECTOR  </t>
  </si>
  <si>
    <t xml:space="preserve">PROCESS CONTROLLER </t>
  </si>
  <si>
    <t>SUPERVISOR/ DRIVER</t>
  </si>
  <si>
    <t>Structural shape refers to the profile of employees based on the occupational categories, i.e. strategic, managerial / specialist and operational categories to indicate the type or level of talent within the organisation―</t>
  </si>
  <si>
    <t xml:space="preserve">Span of control is the number of team members reporting directly to an individual manager. </t>
  </si>
  <si>
    <t xml:space="preserve">SPAN OF CONTROL </t>
  </si>
  <si>
    <t xml:space="preserve">Municipal Manager </t>
  </si>
  <si>
    <t>Directors</t>
  </si>
  <si>
    <t xml:space="preserve">Divisional Managers </t>
  </si>
  <si>
    <t>Managers</t>
  </si>
  <si>
    <t>Supervisors</t>
  </si>
  <si>
    <t>1:9</t>
  </si>
  <si>
    <t>1:3</t>
  </si>
  <si>
    <t>1:5</t>
  </si>
  <si>
    <t>1:6</t>
  </si>
  <si>
    <t>1:1</t>
  </si>
  <si>
    <t>1:2</t>
  </si>
  <si>
    <t>1:4</t>
  </si>
  <si>
    <t>1:7</t>
  </si>
  <si>
    <t>1:8</t>
  </si>
  <si>
    <t>1:15</t>
  </si>
  <si>
    <t>1:17</t>
  </si>
  <si>
    <t>1:12</t>
  </si>
  <si>
    <t>PROPOSED NEW POST</t>
  </si>
  <si>
    <t>PROPOSED ABOLISHED POST</t>
  </si>
  <si>
    <t xml:space="preserve">HANDYMAN  </t>
  </si>
  <si>
    <t>TOTAL FOR DEVELOPMENT &amp; COMMUNITY SERVICES</t>
  </si>
  <si>
    <t xml:space="preserve">TOTAL  </t>
  </si>
  <si>
    <t>PROPOSED HIERARCHICAL LEVELS FOR INFRASTRUCTURE &amp; PLANNING SERVICES</t>
  </si>
  <si>
    <t>CURRENT HIERARCHICAL LEVELS FOR COMMUNITY SERVICES</t>
  </si>
  <si>
    <t>PROPOSED STRUCTURAL SHAPES FOR INFRASTRUCTURE &amp; PLANNING SERVICES</t>
  </si>
  <si>
    <t>PROPOSED STRUCTURAL SHAPES FOR COMMUNITY SERVICES</t>
  </si>
  <si>
    <r>
      <t>SMALL PLANT OPERATOR</t>
    </r>
    <r>
      <rPr>
        <b/>
        <sz val="10"/>
        <rFont val="Calibri"/>
        <family val="2"/>
        <scheme val="minor"/>
      </rPr>
      <t xml:space="preserve"> </t>
    </r>
  </si>
  <si>
    <r>
      <t>MANAGER WATER SERVICES</t>
    </r>
    <r>
      <rPr>
        <b/>
        <sz val="10"/>
        <rFont val="Calibri"/>
        <family val="2"/>
        <scheme val="minor"/>
      </rPr>
      <t xml:space="preserve"> </t>
    </r>
  </si>
  <si>
    <t>TOWN MANAGER</t>
  </si>
  <si>
    <t>ASST PROCESS CONTROLLER</t>
  </si>
  <si>
    <t>LAYER 8</t>
  </si>
  <si>
    <t xml:space="preserve">ASSET, INSURANCE &amp; FLEET MANAGEMENT  </t>
  </si>
  <si>
    <t>BUDGET, AFS &amp; COMPLIANCE</t>
  </si>
  <si>
    <t xml:space="preserve">BILLING, CASHIERING &amp; METER READING </t>
  </si>
  <si>
    <t xml:space="preserve">SWELLENDAM  </t>
  </si>
  <si>
    <t>BUFFELSJAGSRIVIER</t>
  </si>
  <si>
    <t>RELIEF</t>
  </si>
  <si>
    <t xml:space="preserve">CIVIL ENGINEERING &amp; ELECTRO-TECHNICAL SERVICES </t>
  </si>
  <si>
    <t xml:space="preserve">SNR MANAGER: CIVIL ENGINEERING &amp; ELECTRO-TECHNICAL SERVICES </t>
  </si>
  <si>
    <t xml:space="preserve">TOWN PLANNING &amp; GIS </t>
  </si>
  <si>
    <t>DRIVER GR III</t>
  </si>
  <si>
    <t>HALL CARETAKER (SWELLENDAM TOWN HALL)</t>
  </si>
  <si>
    <t>HALL CARETAKER (RAILTON COMMUNITY HALL)</t>
  </si>
  <si>
    <t>CARETAKER:  RAILTON SPORTFIELD</t>
  </si>
  <si>
    <t>CHIEF PROCESS CONTROLLER (CLASS IV)</t>
  </si>
  <si>
    <t>SNR PROCESS CONTROLLER (CLASS II)</t>
  </si>
  <si>
    <t xml:space="preserve">PRINCIPAL PROCESS OPERATOR  </t>
  </si>
  <si>
    <t xml:space="preserve">LIBRARY ASST </t>
  </si>
  <si>
    <t>PROPOSED NEW &amp; ABOLISHED POSTS- 18 MARCH 2024</t>
  </si>
  <si>
    <t>PROPOSED MINOR &amp; MAJOR CHANGED POSTS - 18 MARCH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</si>
</sst>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_-;\-* #,##0.00_-;_-* &quot;-&quot;??_-;_-@_-"/>
  </numFmts>
  <fonts count="3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b/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8"/>
      <name val="Arial Narrow"/>
      <family val="2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name val="Gisha"/>
      <family val="2"/>
    </font>
    <font>
      <b/>
      <sz val="9"/>
      <color theme="1"/>
      <name val="Calibri"/>
      <family val="2"/>
      <scheme val="minor"/>
    </font>
    <font>
      <sz val="9"/>
      <color rgb="FF00B0F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rgb="FF00B0F0"/>
      <name val="Calibri"/>
      <family val="2"/>
      <scheme val="minor"/>
    </font>
    <font>
      <sz val="10"/>
      <color rgb="FF00B0F0"/>
      <name val="Calibri"/>
      <family val="2"/>
      <scheme val="minor"/>
    </font>
    <font>
      <sz val="10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5" fillId="0" borderId="0"/>
  </cellStyleXfs>
  <cellXfs count="170">
    <xf numFmtId="0" fontId="0" fillId="0" borderId="0" xfId="0"/>
    <xf numFmtId="0" fontId="0" fillId="0" borderId="0" xfId="0" applyBorder="1"/>
    <xf numFmtId="0" fontId="7" fillId="0" borderId="0" xfId="0" applyFont="1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/>
    <xf numFmtId="0" fontId="0" fillId="0" borderId="0" xfId="0" applyFill="1"/>
    <xf numFmtId="0" fontId="4" fillId="0" borderId="1" xfId="0" applyFont="1" applyBorder="1" applyAlignment="1">
      <alignment vertical="center" wrapText="1"/>
    </xf>
    <xf numFmtId="0" fontId="0" fillId="0" borderId="0" xfId="0" applyAlignment="1">
      <alignment wrapText="1"/>
    </xf>
    <xf numFmtId="0" fontId="11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10" fillId="0" borderId="0" xfId="0" applyFont="1"/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/>
    <xf numFmtId="0" fontId="7" fillId="0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15" fillId="0" borderId="0" xfId="0" applyFont="1"/>
    <xf numFmtId="0" fontId="14" fillId="7" borderId="1" xfId="0" applyFont="1" applyFill="1" applyBorder="1" applyAlignment="1">
      <alignment horizontal="center" vertical="center"/>
    </xf>
    <xf numFmtId="0" fontId="16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ont="1"/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9" fontId="13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8" fillId="0" borderId="0" xfId="0" applyFont="1"/>
    <xf numFmtId="0" fontId="15" fillId="0" borderId="0" xfId="0" applyFont="1" applyAlignment="1">
      <alignment wrapText="1"/>
    </xf>
    <xf numFmtId="0" fontId="14" fillId="7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9" fontId="18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/>
    <xf numFmtId="0" fontId="18" fillId="3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9" fontId="0" fillId="0" borderId="0" xfId="0" applyNumberFormat="1"/>
    <xf numFmtId="0" fontId="8" fillId="0" borderId="0" xfId="0" applyFont="1" applyAlignment="1">
      <alignment horizontal="left" vertical="center"/>
    </xf>
    <xf numFmtId="0" fontId="20" fillId="0" borderId="0" xfId="0" applyFont="1" applyFill="1" applyAlignment="1">
      <alignment wrapText="1"/>
    </xf>
    <xf numFmtId="0" fontId="8" fillId="0" borderId="0" xfId="0" applyFont="1" applyAlignment="1"/>
    <xf numFmtId="0" fontId="15" fillId="8" borderId="1" xfId="0" applyFont="1" applyFill="1" applyBorder="1" applyAlignment="1">
      <alignment vertical="center"/>
    </xf>
    <xf numFmtId="0" fontId="18" fillId="8" borderId="1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49" fontId="9" fillId="9" borderId="1" xfId="0" applyNumberFormat="1" applyFont="1" applyFill="1" applyBorder="1" applyAlignment="1">
      <alignment horizontal="center" vertical="center"/>
    </xf>
    <xf numFmtId="0" fontId="15" fillId="9" borderId="1" xfId="0" applyFont="1" applyFill="1" applyBorder="1" applyAlignment="1">
      <alignment vertical="center"/>
    </xf>
    <xf numFmtId="49" fontId="15" fillId="9" borderId="1" xfId="0" applyNumberFormat="1" applyFont="1" applyFill="1" applyBorder="1" applyAlignment="1">
      <alignment horizontal="center" vertical="center"/>
    </xf>
    <xf numFmtId="49" fontId="19" fillId="9" borderId="1" xfId="0" applyNumberFormat="1" applyFont="1" applyFill="1" applyBorder="1" applyAlignment="1">
      <alignment horizontal="center" vertical="center"/>
    </xf>
    <xf numFmtId="49" fontId="4" fillId="9" borderId="1" xfId="0" applyNumberFormat="1" applyFont="1" applyFill="1" applyBorder="1" applyAlignment="1">
      <alignment horizontal="center" vertical="center"/>
    </xf>
    <xf numFmtId="0" fontId="18" fillId="0" borderId="0" xfId="0" applyFont="1" applyBorder="1"/>
    <xf numFmtId="0" fontId="15" fillId="0" borderId="0" xfId="0" applyFont="1" applyBorder="1" applyAlignment="1">
      <alignment wrapText="1"/>
    </xf>
    <xf numFmtId="0" fontId="4" fillId="0" borderId="0" xfId="0" applyFont="1" applyBorder="1" applyAlignment="1">
      <alignment vertical="top" wrapText="1"/>
    </xf>
    <xf numFmtId="0" fontId="20" fillId="0" borderId="0" xfId="0" applyFont="1" applyFill="1" applyBorder="1" applyAlignment="1">
      <alignment wrapText="1"/>
    </xf>
    <xf numFmtId="49" fontId="4" fillId="0" borderId="0" xfId="0" applyNumberFormat="1" applyFont="1" applyBorder="1" applyAlignment="1">
      <alignment vertical="top" wrapText="1"/>
    </xf>
    <xf numFmtId="49" fontId="9" fillId="0" borderId="0" xfId="0" applyNumberFormat="1" applyFont="1" applyFill="1" applyBorder="1" applyAlignment="1">
      <alignment vertical="top" wrapText="1"/>
    </xf>
    <xf numFmtId="49" fontId="15" fillId="0" borderId="0" xfId="0" applyNumberFormat="1" applyFont="1" applyBorder="1" applyAlignment="1">
      <alignment vertical="top" wrapText="1"/>
    </xf>
    <xf numFmtId="49" fontId="19" fillId="0" borderId="0" xfId="0" applyNumberFormat="1" applyFont="1" applyFill="1" applyBorder="1" applyAlignment="1">
      <alignment vertical="top" wrapText="1"/>
    </xf>
    <xf numFmtId="49" fontId="9" fillId="0" borderId="0" xfId="0" applyNumberFormat="1" applyFont="1" applyFill="1" applyBorder="1" applyAlignment="1">
      <alignment horizontal="left" vertical="top" wrapText="1"/>
    </xf>
    <xf numFmtId="0" fontId="15" fillId="0" borderId="0" xfId="0" applyFont="1" applyBorder="1" applyAlignment="1">
      <alignment vertical="center" wrapText="1"/>
    </xf>
    <xf numFmtId="49" fontId="0" fillId="0" borderId="0" xfId="0" applyNumberFormat="1" applyBorder="1"/>
    <xf numFmtId="49" fontId="18" fillId="0" borderId="0" xfId="0" applyNumberFormat="1" applyFont="1" applyBorder="1"/>
    <xf numFmtId="0" fontId="2" fillId="9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wrapText="1"/>
    </xf>
    <xf numFmtId="0" fontId="11" fillId="0" borderId="0" xfId="0" applyFont="1" applyAlignment="1">
      <alignment vertical="center"/>
    </xf>
    <xf numFmtId="3" fontId="2" fillId="3" borderId="1" xfId="1" applyNumberFormat="1" applyFont="1" applyFill="1" applyBorder="1" applyAlignment="1">
      <alignment horizontal="center" vertical="center"/>
    </xf>
    <xf numFmtId="0" fontId="22" fillId="0" borderId="0" xfId="0" applyFont="1" applyAlignment="1"/>
    <xf numFmtId="0" fontId="23" fillId="0" borderId="0" xfId="0" applyFont="1" applyAlignment="1"/>
    <xf numFmtId="0" fontId="22" fillId="0" borderId="0" xfId="0" applyFont="1"/>
    <xf numFmtId="0" fontId="22" fillId="0" borderId="0" xfId="0" applyFont="1" applyAlignment="1">
      <alignment horizontal="center" vertical="center"/>
    </xf>
    <xf numFmtId="0" fontId="21" fillId="3" borderId="1" xfId="0" applyFont="1" applyFill="1" applyBorder="1" applyAlignment="1">
      <alignment horizontal="center" vertical="center" wrapText="1"/>
    </xf>
    <xf numFmtId="0" fontId="24" fillId="0" borderId="0" xfId="0" applyFont="1"/>
    <xf numFmtId="0" fontId="24" fillId="0" borderId="0" xfId="0" applyFont="1" applyAlignment="1">
      <alignment horizontal="center" vertical="center"/>
    </xf>
    <xf numFmtId="9" fontId="25" fillId="0" borderId="1" xfId="0" applyNumberFormat="1" applyFont="1" applyBorder="1" applyAlignment="1">
      <alignment horizontal="center" vertical="center"/>
    </xf>
    <xf numFmtId="9" fontId="24" fillId="0" borderId="0" xfId="0" applyNumberFormat="1" applyFont="1"/>
    <xf numFmtId="0" fontId="26" fillId="0" borderId="0" xfId="0" applyFont="1" applyBorder="1" applyAlignment="1">
      <alignment vertical="center"/>
    </xf>
    <xf numFmtId="9" fontId="21" fillId="0" borderId="1" xfId="0" applyNumberFormat="1" applyFont="1" applyBorder="1" applyAlignment="1">
      <alignment horizontal="center" vertical="center"/>
    </xf>
    <xf numFmtId="9" fontId="21" fillId="5" borderId="1" xfId="0" applyNumberFormat="1" applyFont="1" applyFill="1" applyBorder="1" applyAlignment="1">
      <alignment horizontal="center" vertical="center"/>
    </xf>
    <xf numFmtId="0" fontId="25" fillId="0" borderId="0" xfId="0" applyFont="1" applyBorder="1" applyAlignment="1">
      <alignment vertical="center"/>
    </xf>
    <xf numFmtId="0" fontId="24" fillId="0" borderId="0" xfId="0" applyFont="1" applyAlignment="1"/>
    <xf numFmtId="0" fontId="27" fillId="7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4" fillId="0" borderId="1" xfId="0" applyFont="1" applyBorder="1"/>
    <xf numFmtId="0" fontId="24" fillId="0" borderId="0" xfId="0" applyFont="1" applyAlignment="1">
      <alignment wrapText="1"/>
    </xf>
    <xf numFmtId="0" fontId="25" fillId="0" borderId="1" xfId="0" applyFont="1" applyFill="1" applyBorder="1" applyAlignment="1">
      <alignment vertical="top"/>
    </xf>
    <xf numFmtId="0" fontId="26" fillId="0" borderId="1" xfId="0" applyFont="1" applyFill="1" applyBorder="1" applyAlignment="1">
      <alignment vertical="top"/>
    </xf>
    <xf numFmtId="0" fontId="26" fillId="0" borderId="1" xfId="0" applyFont="1" applyFill="1" applyBorder="1" applyAlignment="1">
      <alignment vertical="top" wrapText="1"/>
    </xf>
    <xf numFmtId="0" fontId="26" fillId="0" borderId="1" xfId="0" applyFont="1" applyFill="1" applyBorder="1" applyAlignment="1">
      <alignment horizontal="center" vertical="center"/>
    </xf>
    <xf numFmtId="0" fontId="24" fillId="0" borderId="1" xfId="0" applyFont="1" applyBorder="1" applyAlignment="1"/>
    <xf numFmtId="0" fontId="28" fillId="0" borderId="1" xfId="0" applyFont="1" applyFill="1" applyBorder="1" applyAlignment="1">
      <alignment vertical="top"/>
    </xf>
    <xf numFmtId="0" fontId="24" fillId="0" borderId="1" xfId="0" applyFont="1" applyBorder="1" applyAlignment="1">
      <alignment wrapText="1"/>
    </xf>
    <xf numFmtId="0" fontId="29" fillId="0" borderId="1" xfId="0" applyFont="1" applyFill="1" applyBorder="1" applyAlignment="1">
      <alignment vertical="top"/>
    </xf>
    <xf numFmtId="0" fontId="25" fillId="0" borderId="1" xfId="0" applyFont="1" applyFill="1" applyBorder="1" applyAlignment="1">
      <alignment vertical="top" wrapText="1"/>
    </xf>
    <xf numFmtId="0" fontId="24" fillId="0" borderId="1" xfId="0" applyFont="1" applyFill="1" applyBorder="1"/>
    <xf numFmtId="0" fontId="24" fillId="0" borderId="0" xfId="0" applyFont="1" applyFill="1"/>
    <xf numFmtId="0" fontId="24" fillId="0" borderId="1" xfId="0" applyFont="1" applyFill="1" applyBorder="1" applyAlignment="1">
      <alignment vertical="top"/>
    </xf>
    <xf numFmtId="0" fontId="30" fillId="0" borderId="1" xfId="0" applyFont="1" applyFill="1" applyBorder="1" applyAlignment="1">
      <alignment vertical="top"/>
    </xf>
    <xf numFmtId="0" fontId="24" fillId="0" borderId="1" xfId="0" applyFont="1" applyFill="1" applyBorder="1" applyAlignment="1">
      <alignment vertical="top" wrapText="1"/>
    </xf>
    <xf numFmtId="0" fontId="25" fillId="0" borderId="1" xfId="0" applyFont="1" applyFill="1" applyBorder="1" applyAlignment="1">
      <alignment horizontal="center" vertical="top" wrapText="1"/>
    </xf>
    <xf numFmtId="0" fontId="26" fillId="0" borderId="1" xfId="0" applyFont="1" applyFill="1" applyBorder="1" applyAlignment="1">
      <alignment horizontal="left" vertical="center" wrapText="1"/>
    </xf>
    <xf numFmtId="0" fontId="25" fillId="5" borderId="1" xfId="0" applyFont="1" applyFill="1" applyBorder="1" applyAlignment="1">
      <alignment horizontal="center" vertical="center"/>
    </xf>
    <xf numFmtId="0" fontId="25" fillId="0" borderId="0" xfId="0" applyFont="1"/>
    <xf numFmtId="9" fontId="25" fillId="5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left" vertical="top"/>
    </xf>
    <xf numFmtId="0" fontId="26" fillId="0" borderId="1" xfId="0" applyFont="1" applyFill="1" applyBorder="1" applyAlignment="1">
      <alignment horizontal="left" vertical="top" wrapText="1"/>
    </xf>
    <xf numFmtId="0" fontId="24" fillId="0" borderId="1" xfId="0" applyFont="1" applyBorder="1" applyAlignment="1">
      <alignment vertical="top"/>
    </xf>
    <xf numFmtId="0" fontId="24" fillId="0" borderId="1" xfId="0" applyFont="1" applyBorder="1" applyAlignment="1">
      <alignment vertical="top" wrapText="1"/>
    </xf>
    <xf numFmtId="0" fontId="26" fillId="0" borderId="1" xfId="0" applyFont="1" applyBorder="1" applyAlignment="1">
      <alignment vertical="center" wrapText="1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5" fillId="0" borderId="5" xfId="0" applyFont="1" applyFill="1" applyBorder="1" applyAlignment="1">
      <alignment vertical="top"/>
    </xf>
    <xf numFmtId="0" fontId="25" fillId="0" borderId="7" xfId="0" applyFont="1" applyFill="1" applyBorder="1" applyAlignment="1">
      <alignment vertical="top"/>
    </xf>
    <xf numFmtId="0" fontId="25" fillId="0" borderId="6" xfId="0" applyFont="1" applyFill="1" applyBorder="1" applyAlignment="1">
      <alignment vertical="top"/>
    </xf>
    <xf numFmtId="0" fontId="2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12" fillId="4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center"/>
    </xf>
    <xf numFmtId="0" fontId="2" fillId="9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vertical="center"/>
    </xf>
    <xf numFmtId="0" fontId="16" fillId="7" borderId="2" xfId="0" applyFont="1" applyFill="1" applyBorder="1" applyAlignment="1">
      <alignment horizontal="center" vertical="center" wrapText="1"/>
    </xf>
    <xf numFmtId="0" fontId="16" fillId="7" borderId="4" xfId="0" applyFont="1" applyFill="1" applyBorder="1" applyAlignment="1">
      <alignment horizontal="center" vertical="center" wrapText="1"/>
    </xf>
    <xf numFmtId="0" fontId="14" fillId="7" borderId="2" xfId="0" applyFont="1" applyFill="1" applyBorder="1" applyAlignment="1">
      <alignment horizontal="center" vertical="center" wrapText="1"/>
    </xf>
    <xf numFmtId="0" fontId="14" fillId="7" borderId="4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left" vertical="center"/>
    </xf>
    <xf numFmtId="0" fontId="21" fillId="3" borderId="2" xfId="0" applyFont="1" applyFill="1" applyBorder="1" applyAlignment="1">
      <alignment horizontal="left" vertical="center"/>
    </xf>
    <xf numFmtId="0" fontId="21" fillId="3" borderId="4" xfId="0" applyFont="1" applyFill="1" applyBorder="1" applyAlignment="1">
      <alignment horizontal="left" vertical="center"/>
    </xf>
    <xf numFmtId="0" fontId="21" fillId="3" borderId="3" xfId="0" applyFont="1" applyFill="1" applyBorder="1" applyAlignment="1">
      <alignment horizontal="left" vertical="center"/>
    </xf>
    <xf numFmtId="0" fontId="25" fillId="0" borderId="2" xfId="0" applyFont="1" applyBorder="1" applyAlignment="1">
      <alignment horizontal="left" vertical="center" wrapText="1"/>
    </xf>
    <xf numFmtId="0" fontId="25" fillId="0" borderId="4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left" vertical="center" wrapText="1"/>
    </xf>
    <xf numFmtId="0" fontId="25" fillId="5" borderId="1" xfId="0" applyFont="1" applyFill="1" applyBorder="1" applyAlignment="1">
      <alignment vertical="center"/>
    </xf>
    <xf numFmtId="0" fontId="25" fillId="0" borderId="1" xfId="0" applyFont="1" applyFill="1" applyBorder="1" applyAlignment="1">
      <alignment horizontal="left" vertical="top"/>
    </xf>
    <xf numFmtId="0" fontId="27" fillId="7" borderId="1" xfId="0" applyFont="1" applyFill="1" applyBorder="1" applyAlignment="1">
      <alignment horizontal="center" vertical="center" wrapText="1"/>
    </xf>
    <xf numFmtId="0" fontId="27" fillId="7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left" vertical="top" wrapText="1"/>
    </xf>
    <xf numFmtId="0" fontId="26" fillId="0" borderId="1" xfId="0" applyFont="1" applyFill="1" applyBorder="1" applyAlignment="1">
      <alignment horizontal="left" vertical="top" wrapText="1"/>
    </xf>
    <xf numFmtId="0" fontId="25" fillId="0" borderId="1" xfId="0" applyFont="1" applyFill="1" applyBorder="1" applyAlignment="1">
      <alignment horizontal="center" vertical="top" wrapText="1"/>
    </xf>
    <xf numFmtId="49" fontId="18" fillId="3" borderId="1" xfId="0" applyNumberFormat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</cellXfs>
  <cellStyles count="5">
    <cellStyle name="Comma 2" xfId="1"/>
    <cellStyle name="Comma 3" xfId="2"/>
    <cellStyle name="Normal" xfId="0" builtinId="0"/>
    <cellStyle name="Normal 2" xfId="3"/>
    <cellStyle name="Normal 2 3 2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>
              <a:defRPr sz="1000"/>
            </a:pPr>
            <a:r>
              <a:rPr lang="en-US" sz="1000"/>
              <a:t>PROPOSED HIERARCHICAL LEVELS FOR SWELLENDAM LOCAL MUNICIPALITY</a:t>
            </a:r>
          </a:p>
        </c:rich>
      </c:tx>
      <c:layout>
        <c:manualLayout>
          <c:xMode val="edge"/>
          <c:yMode val="edge"/>
          <c:x val="0.16423022879715793"/>
          <c:y val="2.4390250841886875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txPr>
              <a:bodyPr/>
              <a:lstStyle/>
              <a:p>
                <a:pPr>
                  <a:defRPr>
                    <a:solidFill>
                      <a:sysClr val="windowText" lastClr="000000"/>
                    </a:solidFill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'0-H GRAPHS'!$C$12:$G$12</c:f>
              <c:strCache>
                <c:ptCount val="5"/>
                <c:pt idx="0">
                  <c:v>STRATEGIC: T19-T26 &amp; SECT 57</c:v>
                </c:pt>
                <c:pt idx="1">
                  <c:v>TACTICAL: T14 - T18</c:v>
                </c:pt>
                <c:pt idx="2">
                  <c:v>SPECIALISED: T9 - T13</c:v>
                </c:pt>
                <c:pt idx="3">
                  <c:v>DISCRETIONARY: T4 - T8</c:v>
                </c:pt>
                <c:pt idx="4">
                  <c:v>BASIC: T1 - T3</c:v>
                </c:pt>
              </c:strCache>
            </c:strRef>
          </c:cat>
          <c:val>
            <c:numRef>
              <c:f>'0-H GRAPHS'!$C$13:$G$13</c:f>
              <c:numCache>
                <c:formatCode>General</c:formatCode>
                <c:ptCount val="5"/>
                <c:pt idx="0">
                  <c:v>4</c:v>
                </c:pt>
                <c:pt idx="1">
                  <c:v>20</c:v>
                </c:pt>
                <c:pt idx="2">
                  <c:v>100</c:v>
                </c:pt>
                <c:pt idx="3">
                  <c:v>198</c:v>
                </c:pt>
                <c:pt idx="4">
                  <c:v>55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9EE-4733-9299-1E9D8B816A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8177792"/>
        <c:axId val="118179328"/>
      </c:barChart>
      <c:catAx>
        <c:axId val="1181777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en-US"/>
          </a:p>
        </c:txPr>
        <c:crossAx val="118179328"/>
        <c:crosses val="autoZero"/>
        <c:auto val="1"/>
        <c:lblAlgn val="ctr"/>
        <c:lblOffset val="100"/>
        <c:noMultiLvlLbl val="0"/>
      </c:catAx>
      <c:valAx>
        <c:axId val="118179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8177792"/>
        <c:crosses val="autoZero"/>
        <c:crossBetween val="between"/>
      </c:valAx>
    </c:plotArea>
    <c:plotVisOnly val="1"/>
    <c:dispBlanksAs val="gap"/>
    <c:showDLblsOverMax val="0"/>
  </c:chart>
  <c:spPr>
    <a:solidFill>
      <a:srgbClr val="002060"/>
    </a:solidFill>
  </c:spPr>
  <c:txPr>
    <a:bodyPr/>
    <a:lstStyle/>
    <a:p>
      <a:pPr>
        <a:defRPr>
          <a:solidFill>
            <a:schemeClr val="bg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PROPOSED HIERARCHICAL LEVELS OFFICE OF THE MUNICIPAL MANAGER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txPr>
              <a:bodyPr/>
              <a:lstStyle/>
              <a:p>
                <a:pPr>
                  <a:defRPr>
                    <a:solidFill>
                      <a:sysClr val="windowText" lastClr="000000"/>
                    </a:solidFill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'0-H GRAPHS'!$C$32:$G$32</c:f>
              <c:strCache>
                <c:ptCount val="5"/>
                <c:pt idx="0">
                  <c:v>STRATEGIC: T19 - T26 &amp; SECT 57</c:v>
                </c:pt>
                <c:pt idx="1">
                  <c:v>TACTICAL: T14 - T18</c:v>
                </c:pt>
                <c:pt idx="2">
                  <c:v>SPECIALISED: T9 - T13</c:v>
                </c:pt>
                <c:pt idx="3">
                  <c:v>DISCRETIONARY:                T4 - T8</c:v>
                </c:pt>
                <c:pt idx="4">
                  <c:v>BASIC:                                       T1 - T3</c:v>
                </c:pt>
              </c:strCache>
            </c:strRef>
          </c:cat>
          <c:val>
            <c:numRef>
              <c:f>'0-H GRAPHS'!$C$33:$G$33</c:f>
              <c:numCache>
                <c:formatCode>General</c:formatCode>
                <c:ptCount val="5"/>
                <c:pt idx="0">
                  <c:v>1</c:v>
                </c:pt>
                <c:pt idx="1">
                  <c:v>5</c:v>
                </c:pt>
                <c:pt idx="2">
                  <c:v>23</c:v>
                </c:pt>
                <c:pt idx="3">
                  <c:v>25</c:v>
                </c:pt>
                <c:pt idx="4">
                  <c:v>13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D25-41D9-BB24-0899BD1BA2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8204288"/>
        <c:axId val="118205824"/>
      </c:barChart>
      <c:catAx>
        <c:axId val="1182042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18205824"/>
        <c:crosses val="autoZero"/>
        <c:auto val="1"/>
        <c:lblAlgn val="ctr"/>
        <c:lblOffset val="100"/>
        <c:noMultiLvlLbl val="0"/>
      </c:catAx>
      <c:valAx>
        <c:axId val="1182058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8204288"/>
        <c:crosses val="autoZero"/>
        <c:crossBetween val="between"/>
      </c:valAx>
    </c:plotArea>
    <c:plotVisOnly val="1"/>
    <c:dispBlanksAs val="gap"/>
    <c:showDLblsOverMax val="0"/>
  </c:chart>
  <c:spPr>
    <a:solidFill>
      <a:srgbClr val="002060"/>
    </a:solidFill>
  </c:spPr>
  <c:txPr>
    <a:bodyPr/>
    <a:lstStyle/>
    <a:p>
      <a:pPr>
        <a:defRPr sz="800">
          <a:solidFill>
            <a:schemeClr val="bg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PROPOSED HIERARCHICAL LEVELS FOR FINANCIAL SERVICES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txPr>
              <a:bodyPr/>
              <a:lstStyle/>
              <a:p>
                <a:pPr>
                  <a:defRPr>
                    <a:solidFill>
                      <a:sysClr val="windowText" lastClr="000000"/>
                    </a:solidFill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'0-H GRAPHS'!$C$54:$G$54</c:f>
              <c:strCache>
                <c:ptCount val="5"/>
                <c:pt idx="0">
                  <c:v>STRATEGIC: T19 - T26 &amp; SECT 57</c:v>
                </c:pt>
                <c:pt idx="1">
                  <c:v>TACTICAL: T14 - T18</c:v>
                </c:pt>
                <c:pt idx="2">
                  <c:v>SPECIALISED: T9 - T13</c:v>
                </c:pt>
                <c:pt idx="3">
                  <c:v>DISCRETIONARY:                T4 - T8</c:v>
                </c:pt>
                <c:pt idx="4">
                  <c:v>BASIC:                                       T1 - T3</c:v>
                </c:pt>
              </c:strCache>
            </c:strRef>
          </c:cat>
          <c:val>
            <c:numRef>
              <c:f>'0-H GRAPHS'!$C$55:$G$55</c:f>
              <c:numCache>
                <c:formatCode>General</c:formatCode>
                <c:ptCount val="5"/>
                <c:pt idx="0">
                  <c:v>1</c:v>
                </c:pt>
                <c:pt idx="1">
                  <c:v>4</c:v>
                </c:pt>
                <c:pt idx="2">
                  <c:v>17</c:v>
                </c:pt>
                <c:pt idx="3">
                  <c:v>23</c:v>
                </c:pt>
                <c:pt idx="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D25-41D9-BB24-0899BD1BA2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1528320"/>
        <c:axId val="121529856"/>
      </c:barChart>
      <c:catAx>
        <c:axId val="1215283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21529856"/>
        <c:crosses val="autoZero"/>
        <c:auto val="1"/>
        <c:lblAlgn val="ctr"/>
        <c:lblOffset val="100"/>
        <c:noMultiLvlLbl val="0"/>
      </c:catAx>
      <c:valAx>
        <c:axId val="1215298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1528320"/>
        <c:crosses val="autoZero"/>
        <c:crossBetween val="between"/>
      </c:valAx>
    </c:plotArea>
    <c:plotVisOnly val="1"/>
    <c:dispBlanksAs val="gap"/>
    <c:showDLblsOverMax val="0"/>
  </c:chart>
  <c:spPr>
    <a:solidFill>
      <a:srgbClr val="002060"/>
    </a:solidFill>
  </c:spPr>
  <c:txPr>
    <a:bodyPr/>
    <a:lstStyle/>
    <a:p>
      <a:pPr>
        <a:defRPr sz="800">
          <a:solidFill>
            <a:schemeClr val="bg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PROPOSE</a:t>
            </a:r>
            <a:r>
              <a:rPr lang="en-US" baseline="0"/>
              <a:t>D </a:t>
            </a:r>
            <a:r>
              <a:rPr lang="en-US"/>
              <a:t>HIERARCHICAL LEVELS FOR COMMUNITY SERVICES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txPr>
              <a:bodyPr/>
              <a:lstStyle/>
              <a:p>
                <a:pPr>
                  <a:defRPr>
                    <a:solidFill>
                      <a:sysClr val="windowText" lastClr="000000"/>
                    </a:solidFill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'0-H GRAPHS'!$C$95:$G$95</c:f>
              <c:strCache>
                <c:ptCount val="5"/>
                <c:pt idx="0">
                  <c:v>STRATEGIC: T19 - T26 &amp; SECT 57</c:v>
                </c:pt>
                <c:pt idx="1">
                  <c:v>TACTICAL: T14 - T18</c:v>
                </c:pt>
                <c:pt idx="2">
                  <c:v>SPECIALISED: T9 - T13</c:v>
                </c:pt>
                <c:pt idx="3">
                  <c:v>DISCRETIONARY:                T4 - T8</c:v>
                </c:pt>
                <c:pt idx="4">
                  <c:v>BASIC:                                       T1 - T3</c:v>
                </c:pt>
              </c:strCache>
            </c:strRef>
          </c:cat>
          <c:val>
            <c:numRef>
              <c:f>'0-H GRAPHS'!$C$96:$G$96</c:f>
              <c:numCache>
                <c:formatCode>General</c:formatCode>
                <c:ptCount val="5"/>
                <c:pt idx="0">
                  <c:v>1</c:v>
                </c:pt>
                <c:pt idx="1">
                  <c:v>4</c:v>
                </c:pt>
                <c:pt idx="2">
                  <c:v>25</c:v>
                </c:pt>
                <c:pt idx="3">
                  <c:v>81</c:v>
                </c:pt>
                <c:pt idx="4">
                  <c:v>20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D25-41D9-BB24-0899BD1BA2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1563008"/>
        <c:axId val="121564544"/>
      </c:barChart>
      <c:catAx>
        <c:axId val="1215630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21564544"/>
        <c:crosses val="autoZero"/>
        <c:auto val="1"/>
        <c:lblAlgn val="ctr"/>
        <c:lblOffset val="100"/>
        <c:noMultiLvlLbl val="0"/>
      </c:catAx>
      <c:valAx>
        <c:axId val="1215645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1563008"/>
        <c:crosses val="autoZero"/>
        <c:crossBetween val="between"/>
      </c:valAx>
    </c:plotArea>
    <c:plotVisOnly val="1"/>
    <c:dispBlanksAs val="gap"/>
    <c:showDLblsOverMax val="0"/>
  </c:chart>
  <c:spPr>
    <a:solidFill>
      <a:srgbClr val="002060"/>
    </a:solidFill>
  </c:spPr>
  <c:txPr>
    <a:bodyPr/>
    <a:lstStyle/>
    <a:p>
      <a:pPr>
        <a:defRPr sz="800">
          <a:solidFill>
            <a:schemeClr val="bg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PROPOSED  HIERARCHICAL LEVELS FOR INFRASTRUCTURE &amp; PLANNING SERVICES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txPr>
              <a:bodyPr/>
              <a:lstStyle/>
              <a:p>
                <a:pPr>
                  <a:defRPr>
                    <a:solidFill>
                      <a:sysClr val="windowText" lastClr="000000"/>
                    </a:solidFill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'0-H GRAPHS'!$C$75:$G$75</c:f>
              <c:strCache>
                <c:ptCount val="5"/>
                <c:pt idx="0">
                  <c:v>STRATEGIC: T19 - T26 &amp; SECT 57</c:v>
                </c:pt>
                <c:pt idx="1">
                  <c:v>TACTICAL: T14 - T18</c:v>
                </c:pt>
                <c:pt idx="2">
                  <c:v>SPECIALISED: T9 - T13</c:v>
                </c:pt>
                <c:pt idx="3">
                  <c:v>DISCRETIONARY:                T4 - T8</c:v>
                </c:pt>
                <c:pt idx="4">
                  <c:v>BASIC:                                       T1 - T3</c:v>
                </c:pt>
              </c:strCache>
            </c:strRef>
          </c:cat>
          <c:val>
            <c:numRef>
              <c:f>'0-H GRAPHS'!$C$76:$G$76</c:f>
              <c:numCache>
                <c:formatCode>General</c:formatCode>
                <c:ptCount val="5"/>
                <c:pt idx="0">
                  <c:v>1</c:v>
                </c:pt>
                <c:pt idx="1">
                  <c:v>7</c:v>
                </c:pt>
                <c:pt idx="2">
                  <c:v>35</c:v>
                </c:pt>
                <c:pt idx="3">
                  <c:v>69</c:v>
                </c:pt>
                <c:pt idx="4">
                  <c:v>22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D25-41D9-BB24-0899BD1BA2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1266176"/>
        <c:axId val="121267712"/>
      </c:barChart>
      <c:catAx>
        <c:axId val="1212661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21267712"/>
        <c:crosses val="autoZero"/>
        <c:auto val="1"/>
        <c:lblAlgn val="ctr"/>
        <c:lblOffset val="100"/>
        <c:noMultiLvlLbl val="0"/>
      </c:catAx>
      <c:valAx>
        <c:axId val="1212677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1266176"/>
        <c:crosses val="autoZero"/>
        <c:crossBetween val="between"/>
      </c:valAx>
    </c:plotArea>
    <c:plotVisOnly val="1"/>
    <c:dispBlanksAs val="gap"/>
    <c:showDLblsOverMax val="0"/>
  </c:chart>
  <c:spPr>
    <a:solidFill>
      <a:srgbClr val="002060"/>
    </a:solidFill>
  </c:spPr>
  <c:txPr>
    <a:bodyPr/>
    <a:lstStyle/>
    <a:p>
      <a:pPr>
        <a:defRPr sz="800">
          <a:solidFill>
            <a:schemeClr val="bg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4"/>
    </mc:Choice>
    <mc:Fallback>
      <c:style val="34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n-US" sz="1200"/>
              <a:t>PERCENTAGE OF FILLED &amp; VACANT POSTS PER DIRECTORATE</a:t>
            </a:r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'1-GRAPHS'!#REF!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dLbls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'1-GRAPHS'!#REF!</c:f>
            </c:multiLvlStrRef>
          </c:cat>
          <c:val>
            <c:numRef>
              <c:f>'1-GRAPHS'!#REF!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1"/>
          <c:order val="1"/>
          <c:tx>
            <c:strRef>
              <c:f>'1-GRAPHS'!#REF!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dLbls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'1-GRAPHS'!#REF!</c:f>
            </c:multiLvlStrRef>
          </c:cat>
          <c:val>
            <c:numRef>
              <c:f>'1-GRAPHS'!#REF!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0704384"/>
        <c:axId val="120710272"/>
      </c:barChart>
      <c:catAx>
        <c:axId val="1207043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20710272"/>
        <c:crosses val="autoZero"/>
        <c:auto val="1"/>
        <c:lblAlgn val="ctr"/>
        <c:lblOffset val="100"/>
        <c:noMultiLvlLbl val="0"/>
      </c:catAx>
      <c:valAx>
        <c:axId val="120710272"/>
        <c:scaling>
          <c:orientation val="minMax"/>
          <c:max val="1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07043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36270599225944217"/>
          <c:y val="0.9125052851038169"/>
          <c:w val="0.27458801548111572"/>
          <c:h val="8.7494714896183115E-2"/>
        </c:manualLayout>
      </c:layout>
      <c:overlay val="0"/>
    </c:legend>
    <c:plotVisOnly val="1"/>
    <c:dispBlanksAs val="gap"/>
    <c:showDLblsOverMax val="0"/>
  </c:chart>
  <c:spPr>
    <a:solidFill>
      <a:srgbClr val="002060"/>
    </a:solidFill>
  </c:spPr>
  <c:txPr>
    <a:bodyPr/>
    <a:lstStyle/>
    <a:p>
      <a:pPr>
        <a:defRPr>
          <a:solidFill>
            <a:schemeClr val="bg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>
              <a:defRPr sz="1000"/>
            </a:pPr>
            <a:r>
              <a:rPr lang="en-US" sz="1000"/>
              <a:t>PROPOSED  STRUCTURAL SHAPES FOR SWELLENDAM LOCAL MUNICIPALITY  </a:t>
            </a:r>
          </a:p>
        </c:rich>
      </c:tx>
      <c:layout>
        <c:manualLayout>
          <c:xMode val="edge"/>
          <c:yMode val="edge"/>
          <c:x val="0.16423022879715793"/>
          <c:y val="2.4390250841886875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txPr>
              <a:bodyPr/>
              <a:lstStyle/>
              <a:p>
                <a:pPr>
                  <a:defRPr>
                    <a:solidFill>
                      <a:sysClr val="windowText" lastClr="000000"/>
                    </a:solidFill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'1-SS GRAPHS'!$C$34:$F$34</c:f>
              <c:strCache>
                <c:ptCount val="4"/>
                <c:pt idx="0">
                  <c:v>STRATEGIC </c:v>
                </c:pt>
                <c:pt idx="1">
                  <c:v>MANAGERIAL/ SPECIALIST</c:v>
                </c:pt>
                <c:pt idx="2">
                  <c:v>OPERATIONAL </c:v>
                </c:pt>
                <c:pt idx="3">
                  <c:v>TOTAL</c:v>
                </c:pt>
              </c:strCache>
            </c:strRef>
          </c:cat>
          <c:val>
            <c:numRef>
              <c:f>'1-SS GRAPHS'!$C$35:$F$35</c:f>
              <c:numCache>
                <c:formatCode>General</c:formatCode>
                <c:ptCount val="4"/>
                <c:pt idx="0">
                  <c:v>4</c:v>
                </c:pt>
                <c:pt idx="1">
                  <c:v>120</c:v>
                </c:pt>
                <c:pt idx="2">
                  <c:v>253</c:v>
                </c:pt>
                <c:pt idx="3">
                  <c:v>377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9EE-4733-9299-1E9D8B816A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0735616"/>
        <c:axId val="120737152"/>
      </c:barChart>
      <c:catAx>
        <c:axId val="1207356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en-US"/>
          </a:p>
        </c:txPr>
        <c:crossAx val="120737152"/>
        <c:crosses val="autoZero"/>
        <c:auto val="1"/>
        <c:lblAlgn val="ctr"/>
        <c:lblOffset val="100"/>
        <c:noMultiLvlLbl val="0"/>
      </c:catAx>
      <c:valAx>
        <c:axId val="120737152"/>
        <c:scaling>
          <c:orientation val="minMax"/>
          <c:max val="420"/>
          <c:min val="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0735616"/>
        <c:crosses val="autoZero"/>
        <c:crossBetween val="between"/>
      </c:valAx>
    </c:plotArea>
    <c:plotVisOnly val="1"/>
    <c:dispBlanksAs val="gap"/>
    <c:showDLblsOverMax val="0"/>
  </c:chart>
  <c:spPr>
    <a:solidFill>
      <a:srgbClr val="002060"/>
    </a:solidFill>
  </c:spPr>
  <c:txPr>
    <a:bodyPr/>
    <a:lstStyle/>
    <a:p>
      <a:pPr>
        <a:defRPr>
          <a:solidFill>
            <a:schemeClr val="bg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PROPOSED  STRUCTURAL SHAPES FOR OFFICE OF THE MUNICIPAL MANAGER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txPr>
              <a:bodyPr/>
              <a:lstStyle/>
              <a:p>
                <a:pPr>
                  <a:defRPr>
                    <a:solidFill>
                      <a:sysClr val="windowText" lastClr="000000"/>
                    </a:solidFill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'1-SS GRAPHS'!$C$54:$F$54</c:f>
              <c:strCache>
                <c:ptCount val="4"/>
                <c:pt idx="0">
                  <c:v>STRATEGIC </c:v>
                </c:pt>
                <c:pt idx="1">
                  <c:v>MANAGERIAL/ SPECIALIST</c:v>
                </c:pt>
                <c:pt idx="2">
                  <c:v>OPERATIONAL </c:v>
                </c:pt>
                <c:pt idx="3">
                  <c:v>TOTAL</c:v>
                </c:pt>
              </c:strCache>
            </c:strRef>
          </c:cat>
          <c:val>
            <c:numRef>
              <c:f>'1-SS GRAPHS'!$C$55:$F$55</c:f>
              <c:numCache>
                <c:formatCode>General</c:formatCode>
                <c:ptCount val="4"/>
                <c:pt idx="0">
                  <c:v>1</c:v>
                </c:pt>
                <c:pt idx="1">
                  <c:v>28</c:v>
                </c:pt>
                <c:pt idx="2">
                  <c:v>38</c:v>
                </c:pt>
                <c:pt idx="3">
                  <c:v>67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D25-41D9-BB24-0899BD1BA2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0761728"/>
        <c:axId val="120779904"/>
      </c:barChart>
      <c:catAx>
        <c:axId val="1207617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20779904"/>
        <c:crosses val="autoZero"/>
        <c:auto val="1"/>
        <c:lblAlgn val="ctr"/>
        <c:lblOffset val="100"/>
        <c:noMultiLvlLbl val="0"/>
      </c:catAx>
      <c:valAx>
        <c:axId val="1207799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0761728"/>
        <c:crosses val="autoZero"/>
        <c:crossBetween val="between"/>
      </c:valAx>
    </c:plotArea>
    <c:plotVisOnly val="1"/>
    <c:dispBlanksAs val="gap"/>
    <c:showDLblsOverMax val="0"/>
  </c:chart>
  <c:spPr>
    <a:solidFill>
      <a:srgbClr val="002060"/>
    </a:solidFill>
  </c:spPr>
  <c:txPr>
    <a:bodyPr/>
    <a:lstStyle/>
    <a:p>
      <a:pPr>
        <a:defRPr sz="800">
          <a:solidFill>
            <a:schemeClr val="bg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 algn="ctr">
              <a:defRPr sz="1400"/>
            </a:pPr>
            <a:r>
              <a:rPr lang="en-US" sz="1400"/>
              <a:t>PROPOSED STAFF ESTABLISHMENT - SWELLENDAM LOCAL MUNICIPALITY  </a:t>
            </a:r>
          </a:p>
        </c:rich>
      </c:tx>
      <c:layout>
        <c:manualLayout>
          <c:xMode val="edge"/>
          <c:yMode val="edge"/>
          <c:x val="0.14331996500437447"/>
          <c:y val="6.0461416070007955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6.3075474344332916E-2"/>
          <c:y val="0.20779448976063622"/>
          <c:w val="0.91453266814930578"/>
          <c:h val="0.64347619721187543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txPr>
              <a:bodyPr/>
              <a:lstStyle/>
              <a:p>
                <a:pPr>
                  <a:defRPr>
                    <a:solidFill>
                      <a:sysClr val="windowText" lastClr="000000"/>
                    </a:solidFill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'1-SS GRAPHS'!$B$2:$F$2</c:f>
              <c:strCache>
                <c:ptCount val="5"/>
                <c:pt idx="0">
                  <c:v>OFFICE OF THE MUNICIPAL MANAGER</c:v>
                </c:pt>
                <c:pt idx="1">
                  <c:v>FINANCIAL SERVICES</c:v>
                </c:pt>
                <c:pt idx="2">
                  <c:v>INFRASTRUCTURE &amp; PLANNING SERVICES</c:v>
                </c:pt>
                <c:pt idx="3">
                  <c:v>COMMUNITY SERVICES </c:v>
                </c:pt>
                <c:pt idx="4">
                  <c:v>TOTAL</c:v>
                </c:pt>
              </c:strCache>
            </c:strRef>
          </c:cat>
          <c:val>
            <c:numRef>
              <c:f>'1-SS GRAPHS'!$B$3:$F$3</c:f>
              <c:numCache>
                <c:formatCode>General</c:formatCode>
                <c:ptCount val="5"/>
                <c:pt idx="0">
                  <c:v>67</c:v>
                </c:pt>
                <c:pt idx="1">
                  <c:v>45</c:v>
                </c:pt>
                <c:pt idx="2">
                  <c:v>134</c:v>
                </c:pt>
                <c:pt idx="3">
                  <c:v>131</c:v>
                </c:pt>
                <c:pt idx="4">
                  <c:v>377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0878208"/>
        <c:axId val="120879744"/>
      </c:barChart>
      <c:catAx>
        <c:axId val="120878208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en-US"/>
          </a:p>
        </c:txPr>
        <c:crossAx val="120879744"/>
        <c:crosses val="autoZero"/>
        <c:auto val="1"/>
        <c:lblAlgn val="ctr"/>
        <c:lblOffset val="100"/>
        <c:noMultiLvlLbl val="0"/>
      </c:catAx>
      <c:valAx>
        <c:axId val="120879744"/>
        <c:scaling>
          <c:orientation val="minMax"/>
          <c:max val="420"/>
          <c:min val="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0878208"/>
        <c:crosses val="autoZero"/>
        <c:crossBetween val="between"/>
      </c:valAx>
    </c:plotArea>
    <c:plotVisOnly val="1"/>
    <c:dispBlanksAs val="gap"/>
    <c:showDLblsOverMax val="0"/>
  </c:chart>
  <c:spPr>
    <a:solidFill>
      <a:srgbClr val="002060"/>
    </a:solidFill>
  </c:spPr>
  <c:txPr>
    <a:bodyPr/>
    <a:lstStyle/>
    <a:p>
      <a:pPr>
        <a:defRPr>
          <a:solidFill>
            <a:schemeClr val="bg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PROPOSED  STRUCTURAL SHAPES FOR FINANCIAL SERVICES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txPr>
              <a:bodyPr/>
              <a:lstStyle/>
              <a:p>
                <a:pPr>
                  <a:defRPr>
                    <a:solidFill>
                      <a:sysClr val="windowText" lastClr="000000"/>
                    </a:solidFill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'1-SS GRAPHS'!$C$74:$F$74</c:f>
              <c:strCache>
                <c:ptCount val="4"/>
                <c:pt idx="0">
                  <c:v>STRATEGIC </c:v>
                </c:pt>
                <c:pt idx="1">
                  <c:v>MANAGERIAL/ SPECIALIST</c:v>
                </c:pt>
                <c:pt idx="2">
                  <c:v>OPERATIONAL </c:v>
                </c:pt>
                <c:pt idx="3">
                  <c:v>TOTAL</c:v>
                </c:pt>
              </c:strCache>
            </c:strRef>
          </c:cat>
          <c:val>
            <c:numRef>
              <c:f>'1-SS GRAPHS'!$C$75:$F$75</c:f>
              <c:numCache>
                <c:formatCode>General</c:formatCode>
                <c:ptCount val="4"/>
                <c:pt idx="0">
                  <c:v>1</c:v>
                </c:pt>
                <c:pt idx="1">
                  <c:v>21</c:v>
                </c:pt>
                <c:pt idx="2">
                  <c:v>23</c:v>
                </c:pt>
                <c:pt idx="3">
                  <c:v>45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D25-41D9-BB24-0899BD1BA2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0892416"/>
        <c:axId val="120910592"/>
      </c:barChart>
      <c:catAx>
        <c:axId val="1208924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20910592"/>
        <c:crosses val="autoZero"/>
        <c:auto val="1"/>
        <c:lblAlgn val="ctr"/>
        <c:lblOffset val="100"/>
        <c:noMultiLvlLbl val="0"/>
      </c:catAx>
      <c:valAx>
        <c:axId val="1209105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0892416"/>
        <c:crosses val="autoZero"/>
        <c:crossBetween val="between"/>
      </c:valAx>
    </c:plotArea>
    <c:plotVisOnly val="1"/>
    <c:dispBlanksAs val="gap"/>
    <c:showDLblsOverMax val="0"/>
  </c:chart>
  <c:spPr>
    <a:solidFill>
      <a:srgbClr val="002060"/>
    </a:solidFill>
  </c:spPr>
  <c:txPr>
    <a:bodyPr/>
    <a:lstStyle/>
    <a:p>
      <a:pPr>
        <a:defRPr sz="800">
          <a:solidFill>
            <a:schemeClr val="bg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PROPOSED STRUCTURAL SHAPES FOR INFRASTRUCTURE &amp; PLANNING SERVICES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txPr>
              <a:bodyPr/>
              <a:lstStyle/>
              <a:p>
                <a:pPr>
                  <a:defRPr>
                    <a:solidFill>
                      <a:sysClr val="windowText" lastClr="000000"/>
                    </a:solidFill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'1-SS GRAPHS'!$C$96:$F$96</c:f>
              <c:strCache>
                <c:ptCount val="4"/>
                <c:pt idx="0">
                  <c:v>STRATEGIC </c:v>
                </c:pt>
                <c:pt idx="1">
                  <c:v>MANAGERIAL/ SPECIALIST</c:v>
                </c:pt>
                <c:pt idx="2">
                  <c:v>OPERATIONAL </c:v>
                </c:pt>
                <c:pt idx="3">
                  <c:v>TOTAL</c:v>
                </c:pt>
              </c:strCache>
            </c:strRef>
          </c:cat>
          <c:val>
            <c:numRef>
              <c:f>'1-SS GRAPHS'!$C$97:$F$97</c:f>
              <c:numCache>
                <c:formatCode>General</c:formatCode>
                <c:ptCount val="4"/>
                <c:pt idx="0">
                  <c:v>1</c:v>
                </c:pt>
                <c:pt idx="1">
                  <c:v>42</c:v>
                </c:pt>
                <c:pt idx="2">
                  <c:v>91</c:v>
                </c:pt>
                <c:pt idx="3">
                  <c:v>134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D25-41D9-BB24-0899BD1BA2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1336960"/>
        <c:axId val="121338496"/>
      </c:barChart>
      <c:catAx>
        <c:axId val="1213369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21338496"/>
        <c:crosses val="autoZero"/>
        <c:auto val="1"/>
        <c:lblAlgn val="ctr"/>
        <c:lblOffset val="100"/>
        <c:noMultiLvlLbl val="0"/>
      </c:catAx>
      <c:valAx>
        <c:axId val="1213384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1336960"/>
        <c:crosses val="autoZero"/>
        <c:crossBetween val="between"/>
      </c:valAx>
    </c:plotArea>
    <c:plotVisOnly val="1"/>
    <c:dispBlanksAs val="gap"/>
    <c:showDLblsOverMax val="0"/>
  </c:chart>
  <c:spPr>
    <a:solidFill>
      <a:srgbClr val="002060"/>
    </a:solidFill>
  </c:spPr>
  <c:txPr>
    <a:bodyPr/>
    <a:lstStyle/>
    <a:p>
      <a:pPr>
        <a:defRPr sz="800">
          <a:solidFill>
            <a:schemeClr val="bg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PROPOSED STRUCTURAL SHAPES FOR COMMUNITY SERVICES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txPr>
              <a:bodyPr/>
              <a:lstStyle/>
              <a:p>
                <a:pPr>
                  <a:defRPr>
                    <a:solidFill>
                      <a:sysClr val="windowText" lastClr="000000"/>
                    </a:solidFill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'1-SS GRAPHS'!$C$116:$F$116</c:f>
              <c:strCache>
                <c:ptCount val="4"/>
                <c:pt idx="0">
                  <c:v>STRATEGIC </c:v>
                </c:pt>
                <c:pt idx="1">
                  <c:v>MANAGERIAL/ SPECIALIST</c:v>
                </c:pt>
                <c:pt idx="2">
                  <c:v>OPERATIONAL </c:v>
                </c:pt>
                <c:pt idx="3">
                  <c:v>TOTAL</c:v>
                </c:pt>
              </c:strCache>
            </c:strRef>
          </c:cat>
          <c:val>
            <c:numRef>
              <c:f>'1-SS GRAPHS'!$C$117:$F$117</c:f>
              <c:numCache>
                <c:formatCode>General</c:formatCode>
                <c:ptCount val="4"/>
                <c:pt idx="0">
                  <c:v>1</c:v>
                </c:pt>
                <c:pt idx="1">
                  <c:v>29</c:v>
                </c:pt>
                <c:pt idx="2">
                  <c:v>101</c:v>
                </c:pt>
                <c:pt idx="3">
                  <c:v>131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D25-41D9-BB24-0899BD1BA2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1363456"/>
        <c:axId val="121385728"/>
      </c:barChart>
      <c:catAx>
        <c:axId val="1213634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21385728"/>
        <c:crosses val="autoZero"/>
        <c:auto val="1"/>
        <c:lblAlgn val="ctr"/>
        <c:lblOffset val="100"/>
        <c:noMultiLvlLbl val="0"/>
      </c:catAx>
      <c:valAx>
        <c:axId val="1213857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1363456"/>
        <c:crosses val="autoZero"/>
        <c:crossBetween val="between"/>
      </c:valAx>
    </c:plotArea>
    <c:plotVisOnly val="1"/>
    <c:dispBlanksAs val="gap"/>
    <c:showDLblsOverMax val="0"/>
  </c:chart>
  <c:spPr>
    <a:solidFill>
      <a:srgbClr val="002060"/>
    </a:solidFill>
  </c:spPr>
  <c:txPr>
    <a:bodyPr/>
    <a:lstStyle/>
    <a:p>
      <a:pPr>
        <a:defRPr sz="800">
          <a:solidFill>
            <a:schemeClr val="bg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7" Type="http://schemas.openxmlformats.org/officeDocument/2006/relationships/chart" Target="../charts/chart12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6" Type="http://schemas.openxmlformats.org/officeDocument/2006/relationships/chart" Target="../charts/chart11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14</xdr:row>
      <xdr:rowOff>190500</xdr:rowOff>
    </xdr:from>
    <xdr:to>
      <xdr:col>8</xdr:col>
      <xdr:colOff>1</xdr:colOff>
      <xdr:row>28</xdr:row>
      <xdr:rowOff>238124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</xdr:colOff>
      <xdr:row>34</xdr:row>
      <xdr:rowOff>19050</xdr:rowOff>
    </xdr:from>
    <xdr:to>
      <xdr:col>8</xdr:col>
      <xdr:colOff>38101</xdr:colOff>
      <xdr:row>48</xdr:row>
      <xdr:rowOff>102235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56</xdr:row>
      <xdr:rowOff>0</xdr:rowOff>
    </xdr:from>
    <xdr:to>
      <xdr:col>8</xdr:col>
      <xdr:colOff>38100</xdr:colOff>
      <xdr:row>70</xdr:row>
      <xdr:rowOff>83185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97</xdr:row>
      <xdr:rowOff>0</xdr:rowOff>
    </xdr:from>
    <xdr:to>
      <xdr:col>8</xdr:col>
      <xdr:colOff>38100</xdr:colOff>
      <xdr:row>111</xdr:row>
      <xdr:rowOff>83185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77</xdr:row>
      <xdr:rowOff>0</xdr:rowOff>
    </xdr:from>
    <xdr:to>
      <xdr:col>8</xdr:col>
      <xdr:colOff>38100</xdr:colOff>
      <xdr:row>91</xdr:row>
      <xdr:rowOff>83185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590550</xdr:colOff>
      <xdr:row>22</xdr:row>
      <xdr:rowOff>0</xdr:rowOff>
    </xdr:from>
    <xdr:to>
      <xdr:col>8</xdr:col>
      <xdr:colOff>0</xdr:colOff>
      <xdr:row>22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552451</xdr:colOff>
      <xdr:row>36</xdr:row>
      <xdr:rowOff>190500</xdr:rowOff>
    </xdr:from>
    <xdr:to>
      <xdr:col>8</xdr:col>
      <xdr:colOff>1</xdr:colOff>
      <xdr:row>50</xdr:row>
      <xdr:rowOff>238124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</xdr:colOff>
      <xdr:row>56</xdr:row>
      <xdr:rowOff>19050</xdr:rowOff>
    </xdr:from>
    <xdr:to>
      <xdr:col>8</xdr:col>
      <xdr:colOff>38101</xdr:colOff>
      <xdr:row>70</xdr:row>
      <xdr:rowOff>102235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581026</xdr:colOff>
      <xdr:row>4</xdr:row>
      <xdr:rowOff>38100</xdr:rowOff>
    </xdr:from>
    <xdr:to>
      <xdr:col>9</xdr:col>
      <xdr:colOff>733426</xdr:colOff>
      <xdr:row>20</xdr:row>
      <xdr:rowOff>66675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76</xdr:row>
      <xdr:rowOff>0</xdr:rowOff>
    </xdr:from>
    <xdr:to>
      <xdr:col>8</xdr:col>
      <xdr:colOff>38100</xdr:colOff>
      <xdr:row>90</xdr:row>
      <xdr:rowOff>83185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98</xdr:row>
      <xdr:rowOff>0</xdr:rowOff>
    </xdr:from>
    <xdr:to>
      <xdr:col>8</xdr:col>
      <xdr:colOff>38100</xdr:colOff>
      <xdr:row>112</xdr:row>
      <xdr:rowOff>83185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118</xdr:row>
      <xdr:rowOff>0</xdr:rowOff>
    </xdr:from>
    <xdr:to>
      <xdr:col>8</xdr:col>
      <xdr:colOff>38100</xdr:colOff>
      <xdr:row>132</xdr:row>
      <xdr:rowOff>83185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6"/>
  <sheetViews>
    <sheetView tabSelected="1" workbookViewId="0">
      <selection sqref="A1:D1"/>
    </sheetView>
  </sheetViews>
  <sheetFormatPr defaultRowHeight="30" customHeight="1"/>
  <cols>
    <col min="1" max="1" width="20.5703125" customWidth="1"/>
    <col min="2" max="4" width="28" customWidth="1"/>
    <col min="7" max="7" width="41.85546875" customWidth="1"/>
  </cols>
  <sheetData>
    <row r="1" spans="1:4" ht="30" customHeight="1">
      <c r="A1" s="139" t="s">
        <v>492</v>
      </c>
      <c r="B1" s="139"/>
      <c r="C1" s="139"/>
      <c r="D1" s="139"/>
    </row>
    <row r="2" spans="1:4" s="84" customFormat="1" ht="30" customHeight="1">
      <c r="A2" s="18" t="s">
        <v>4</v>
      </c>
      <c r="B2" s="18" t="s">
        <v>256</v>
      </c>
      <c r="C2" s="18" t="s">
        <v>257</v>
      </c>
      <c r="D2" s="87" t="s">
        <v>12</v>
      </c>
    </row>
    <row r="3" spans="1:4" ht="30" customHeight="1">
      <c r="A3" s="138" t="s">
        <v>29</v>
      </c>
      <c r="B3" s="13" t="s">
        <v>36</v>
      </c>
      <c r="C3" s="13" t="s">
        <v>375</v>
      </c>
      <c r="D3" s="14" t="s">
        <v>255</v>
      </c>
    </row>
    <row r="4" spans="1:4" ht="30" customHeight="1">
      <c r="A4" s="138"/>
      <c r="B4" s="13" t="s">
        <v>27</v>
      </c>
      <c r="C4" s="13" t="s">
        <v>271</v>
      </c>
      <c r="D4" s="14" t="s">
        <v>255</v>
      </c>
    </row>
    <row r="5" spans="1:4" ht="30" customHeight="1">
      <c r="A5" s="138"/>
      <c r="B5" s="13" t="s">
        <v>188</v>
      </c>
      <c r="C5" s="13" t="s">
        <v>487</v>
      </c>
      <c r="D5" s="13" t="s">
        <v>255</v>
      </c>
    </row>
    <row r="6" spans="1:4" ht="30" customHeight="1">
      <c r="A6" s="138"/>
      <c r="B6" s="13" t="s">
        <v>168</v>
      </c>
      <c r="C6" s="13" t="s">
        <v>166</v>
      </c>
      <c r="D6" s="16" t="s">
        <v>255</v>
      </c>
    </row>
    <row r="7" spans="1:4" ht="30" customHeight="1">
      <c r="A7" s="138"/>
      <c r="B7" s="13" t="s">
        <v>168</v>
      </c>
      <c r="C7" s="13" t="s">
        <v>166</v>
      </c>
      <c r="D7" s="16" t="s">
        <v>255</v>
      </c>
    </row>
    <row r="8" spans="1:4" ht="30" customHeight="1">
      <c r="A8" s="138"/>
      <c r="B8" s="13" t="s">
        <v>168</v>
      </c>
      <c r="C8" s="13" t="s">
        <v>166</v>
      </c>
      <c r="D8" s="16" t="s">
        <v>255</v>
      </c>
    </row>
    <row r="9" spans="1:4" ht="30" customHeight="1">
      <c r="A9" s="138"/>
      <c r="B9" s="13" t="s">
        <v>24</v>
      </c>
      <c r="C9" s="13" t="s">
        <v>273</v>
      </c>
      <c r="D9" s="13" t="s">
        <v>255</v>
      </c>
    </row>
    <row r="10" spans="1:4" ht="30" customHeight="1">
      <c r="A10" s="138"/>
      <c r="B10" s="13" t="s">
        <v>212</v>
      </c>
      <c r="C10" s="13" t="s">
        <v>168</v>
      </c>
      <c r="D10" s="16" t="s">
        <v>255</v>
      </c>
    </row>
    <row r="11" spans="1:4" ht="30" customHeight="1">
      <c r="A11" s="133" t="s">
        <v>19</v>
      </c>
      <c r="B11" s="13" t="s">
        <v>261</v>
      </c>
      <c r="C11" s="13" t="s">
        <v>261</v>
      </c>
      <c r="D11" s="13" t="s">
        <v>261</v>
      </c>
    </row>
    <row r="12" spans="1:4" ht="30" customHeight="1">
      <c r="A12" s="140" t="s">
        <v>387</v>
      </c>
      <c r="B12" s="13" t="s">
        <v>168</v>
      </c>
      <c r="C12" s="13" t="s">
        <v>126</v>
      </c>
      <c r="D12" s="14" t="s">
        <v>255</v>
      </c>
    </row>
    <row r="13" spans="1:4" ht="30" customHeight="1">
      <c r="A13" s="141"/>
      <c r="B13" s="13" t="s">
        <v>111</v>
      </c>
      <c r="C13" s="13" t="s">
        <v>352</v>
      </c>
      <c r="D13" s="13" t="s">
        <v>255</v>
      </c>
    </row>
    <row r="14" spans="1:4" ht="30" customHeight="1">
      <c r="A14" s="137" t="s">
        <v>5</v>
      </c>
      <c r="B14" s="13" t="s">
        <v>163</v>
      </c>
      <c r="C14" s="13" t="s">
        <v>118</v>
      </c>
      <c r="D14" s="13" t="s">
        <v>255</v>
      </c>
    </row>
    <row r="15" spans="1:4" ht="30" customHeight="1">
      <c r="A15" s="137"/>
      <c r="B15" s="13" t="s">
        <v>163</v>
      </c>
      <c r="C15" s="13" t="s">
        <v>118</v>
      </c>
      <c r="D15" s="13" t="s">
        <v>255</v>
      </c>
    </row>
    <row r="16" spans="1:4" ht="30" customHeight="1">
      <c r="A16" s="137"/>
      <c r="B16" s="13" t="s">
        <v>165</v>
      </c>
      <c r="C16" s="13" t="s">
        <v>171</v>
      </c>
      <c r="D16" s="13" t="s">
        <v>255</v>
      </c>
    </row>
  </sheetData>
  <sortState ref="G4:G10">
    <sortCondition ref="G4:G10"/>
  </sortState>
  <mergeCells count="4">
    <mergeCell ref="A14:A16"/>
    <mergeCell ref="A1:D1"/>
    <mergeCell ref="A3:A10"/>
    <mergeCell ref="A12:A13"/>
  </mergeCells>
  <pageMargins left="0.25" right="0.25" top="0.75" bottom="0.75" header="0.3" footer="0.3"/>
  <pageSetup paperSize="9" scale="9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"/>
  <sheetViews>
    <sheetView workbookViewId="0">
      <selection sqref="A1:F1"/>
    </sheetView>
  </sheetViews>
  <sheetFormatPr defaultRowHeight="15"/>
  <cols>
    <col min="1" max="1" width="23" style="12" customWidth="1"/>
    <col min="2" max="2" width="33.140625" customWidth="1"/>
    <col min="3" max="3" width="9.28515625" style="4" customWidth="1"/>
    <col min="4" max="4" width="33.140625" customWidth="1"/>
    <col min="5" max="6" width="9.28515625" style="4" customWidth="1"/>
  </cols>
  <sheetData>
    <row r="1" spans="1:6" ht="24.75" customHeight="1">
      <c r="A1" s="145" t="s">
        <v>491</v>
      </c>
      <c r="B1" s="146"/>
      <c r="C1" s="146"/>
      <c r="D1" s="146"/>
      <c r="E1" s="146"/>
      <c r="F1" s="147"/>
    </row>
    <row r="2" spans="1:6" s="84" customFormat="1" ht="24.75" customHeight="1">
      <c r="A2" s="83" t="s">
        <v>4</v>
      </c>
      <c r="B2" s="143" t="s">
        <v>460</v>
      </c>
      <c r="C2" s="143"/>
      <c r="D2" s="144" t="s">
        <v>461</v>
      </c>
      <c r="E2" s="144"/>
      <c r="F2" s="83" t="s">
        <v>254</v>
      </c>
    </row>
    <row r="3" spans="1:6" s="85" customFormat="1" ht="24.75" customHeight="1">
      <c r="A3" s="138" t="s">
        <v>29</v>
      </c>
      <c r="B3" s="13" t="s">
        <v>91</v>
      </c>
      <c r="C3" s="10">
        <v>1</v>
      </c>
      <c r="D3" s="13" t="s">
        <v>90</v>
      </c>
      <c r="E3" s="10">
        <v>1</v>
      </c>
      <c r="F3" s="10"/>
    </row>
    <row r="4" spans="1:6" s="6" customFormat="1" ht="24.75" customHeight="1">
      <c r="A4" s="138"/>
      <c r="B4" s="13" t="s">
        <v>6</v>
      </c>
      <c r="C4" s="10">
        <v>1</v>
      </c>
      <c r="D4" s="13" t="s">
        <v>91</v>
      </c>
      <c r="E4" s="10">
        <v>1</v>
      </c>
      <c r="F4" s="10"/>
    </row>
    <row r="5" spans="1:6" s="6" customFormat="1" ht="24.75" customHeight="1">
      <c r="A5" s="138"/>
      <c r="B5" s="15"/>
      <c r="C5" s="15"/>
      <c r="D5" s="14" t="s">
        <v>21</v>
      </c>
      <c r="E5" s="10">
        <v>1</v>
      </c>
      <c r="F5" s="10"/>
    </row>
    <row r="6" spans="1:6" s="6" customFormat="1" ht="24.75" customHeight="1">
      <c r="A6" s="138"/>
      <c r="B6" s="13"/>
      <c r="C6" s="10"/>
      <c r="D6" s="14" t="s">
        <v>22</v>
      </c>
      <c r="E6" s="10">
        <v>1</v>
      </c>
      <c r="F6" s="10"/>
    </row>
    <row r="7" spans="1:6" s="6" customFormat="1" ht="24.75" customHeight="1">
      <c r="A7" s="138"/>
      <c r="B7" s="14"/>
      <c r="C7" s="10"/>
      <c r="D7" s="13" t="s">
        <v>84</v>
      </c>
      <c r="E7" s="10">
        <v>1</v>
      </c>
      <c r="F7" s="10"/>
    </row>
    <row r="8" spans="1:6" s="6" customFormat="1" ht="24.75" customHeight="1">
      <c r="A8" s="138"/>
      <c r="B8" s="14"/>
      <c r="C8" s="10"/>
      <c r="D8" s="13" t="s">
        <v>27</v>
      </c>
      <c r="E8" s="10">
        <v>1</v>
      </c>
      <c r="F8" s="10"/>
    </row>
    <row r="9" spans="1:6" s="6" customFormat="1" ht="24.75" customHeight="1">
      <c r="A9" s="138"/>
      <c r="B9" s="14"/>
      <c r="C9" s="10"/>
      <c r="D9" s="13" t="s">
        <v>31</v>
      </c>
      <c r="E9" s="10">
        <v>1</v>
      </c>
      <c r="F9" s="10"/>
    </row>
    <row r="10" spans="1:6" s="6" customFormat="1" ht="24.75" customHeight="1">
      <c r="A10" s="138"/>
      <c r="B10" s="14"/>
      <c r="C10" s="10"/>
      <c r="D10" s="13" t="s">
        <v>39</v>
      </c>
      <c r="E10" s="10">
        <v>1</v>
      </c>
      <c r="F10" s="10"/>
    </row>
    <row r="11" spans="1:6" s="6" customFormat="1" ht="24.75" customHeight="1">
      <c r="A11" s="142" t="s">
        <v>227</v>
      </c>
      <c r="B11" s="142"/>
      <c r="C11" s="11">
        <f>SUM(C3:C10)</f>
        <v>2</v>
      </c>
      <c r="D11" s="17"/>
      <c r="E11" s="11">
        <f>SUM(E3:E10)</f>
        <v>8</v>
      </c>
      <c r="F11" s="11">
        <f>C11-E11</f>
        <v>-6</v>
      </c>
    </row>
    <row r="12" spans="1:6" s="9" customFormat="1" ht="24.75" customHeight="1">
      <c r="A12" s="137" t="s">
        <v>19</v>
      </c>
      <c r="B12" s="14" t="s">
        <v>278</v>
      </c>
      <c r="C12" s="10">
        <v>1</v>
      </c>
      <c r="D12" s="13" t="s">
        <v>52</v>
      </c>
      <c r="E12" s="10">
        <v>1</v>
      </c>
      <c r="F12" s="10"/>
    </row>
    <row r="13" spans="1:6" s="6" customFormat="1" ht="24.75" customHeight="1">
      <c r="A13" s="137"/>
      <c r="B13" s="13" t="s">
        <v>6</v>
      </c>
      <c r="C13" s="10">
        <v>1</v>
      </c>
      <c r="D13" s="13" t="s">
        <v>81</v>
      </c>
      <c r="E13" s="10">
        <v>1</v>
      </c>
      <c r="F13" s="10"/>
    </row>
    <row r="14" spans="1:6" s="6" customFormat="1" ht="24.75" customHeight="1">
      <c r="A14" s="142" t="s">
        <v>228</v>
      </c>
      <c r="B14" s="142"/>
      <c r="C14" s="11">
        <f>SUM(C12:C13)</f>
        <v>2</v>
      </c>
      <c r="D14" s="17"/>
      <c r="E14" s="11">
        <f>SUM(E12:E13)</f>
        <v>2</v>
      </c>
      <c r="F14" s="11">
        <f>C14-E14</f>
        <v>0</v>
      </c>
    </row>
    <row r="15" spans="1:6" s="6" customFormat="1" ht="24.75" customHeight="1">
      <c r="A15" s="137" t="s">
        <v>387</v>
      </c>
      <c r="B15" s="13" t="s">
        <v>197</v>
      </c>
      <c r="C15" s="10">
        <v>2</v>
      </c>
      <c r="D15" s="13" t="s">
        <v>183</v>
      </c>
      <c r="E15" s="10">
        <v>1</v>
      </c>
      <c r="F15" s="10"/>
    </row>
    <row r="16" spans="1:6" s="6" customFormat="1" ht="24.75" customHeight="1">
      <c r="A16" s="137"/>
      <c r="B16" s="13" t="s">
        <v>209</v>
      </c>
      <c r="C16" s="10">
        <v>1</v>
      </c>
      <c r="D16" s="13" t="s">
        <v>223</v>
      </c>
      <c r="E16" s="10">
        <v>1</v>
      </c>
      <c r="F16" s="10"/>
    </row>
    <row r="17" spans="1:6" s="6" customFormat="1" ht="24.75" customHeight="1">
      <c r="A17" s="137"/>
      <c r="B17" s="13" t="s">
        <v>296</v>
      </c>
      <c r="C17" s="10">
        <v>1</v>
      </c>
      <c r="D17" s="13" t="s">
        <v>222</v>
      </c>
      <c r="E17" s="10">
        <v>1</v>
      </c>
      <c r="F17" s="10"/>
    </row>
    <row r="18" spans="1:6" s="6" customFormat="1" ht="24.75" customHeight="1">
      <c r="A18" s="137"/>
      <c r="B18" s="13" t="s">
        <v>487</v>
      </c>
      <c r="C18" s="10">
        <v>1</v>
      </c>
      <c r="D18" s="13" t="s">
        <v>190</v>
      </c>
      <c r="E18" s="10">
        <v>2</v>
      </c>
      <c r="F18" s="10"/>
    </row>
    <row r="19" spans="1:6" s="6" customFormat="1" ht="24.75" customHeight="1">
      <c r="A19" s="137"/>
      <c r="B19" s="13" t="s">
        <v>164</v>
      </c>
      <c r="C19" s="10">
        <v>1</v>
      </c>
      <c r="D19" s="13" t="s">
        <v>168</v>
      </c>
      <c r="E19" s="10">
        <v>4</v>
      </c>
      <c r="F19" s="10"/>
    </row>
    <row r="20" spans="1:6" s="6" customFormat="1" ht="24.75" customHeight="1">
      <c r="A20" s="137"/>
      <c r="B20" s="15"/>
      <c r="C20" s="15"/>
      <c r="D20" s="13" t="s">
        <v>127</v>
      </c>
      <c r="E20" s="10">
        <v>1</v>
      </c>
      <c r="F20" s="10"/>
    </row>
    <row r="21" spans="1:6" s="6" customFormat="1" ht="24.75" customHeight="1">
      <c r="A21" s="137"/>
      <c r="B21" s="15"/>
      <c r="C21" s="15"/>
      <c r="D21" s="13" t="s">
        <v>188</v>
      </c>
      <c r="E21" s="10">
        <v>5</v>
      </c>
      <c r="F21" s="10"/>
    </row>
    <row r="22" spans="1:6" s="6" customFormat="1" ht="24.75" customHeight="1">
      <c r="A22" s="137"/>
      <c r="B22" s="15"/>
      <c r="C22" s="15"/>
      <c r="D22" s="13" t="s">
        <v>126</v>
      </c>
      <c r="E22" s="10">
        <v>2</v>
      </c>
      <c r="F22" s="10"/>
    </row>
    <row r="23" spans="1:6" s="6" customFormat="1" ht="24.75" customHeight="1">
      <c r="A23" s="137"/>
      <c r="B23" s="15"/>
      <c r="C23" s="15"/>
      <c r="D23" s="13" t="s">
        <v>212</v>
      </c>
      <c r="E23" s="10">
        <v>1</v>
      </c>
      <c r="F23" s="10"/>
    </row>
    <row r="24" spans="1:6" s="6" customFormat="1" ht="24.75" customHeight="1">
      <c r="A24" s="148" t="s">
        <v>18</v>
      </c>
      <c r="B24" s="148"/>
      <c r="C24" s="11">
        <f>SUM(C15:C23)</f>
        <v>6</v>
      </c>
      <c r="D24" s="17"/>
      <c r="E24" s="11">
        <f>SUM(E15:E23)</f>
        <v>18</v>
      </c>
      <c r="F24" s="11">
        <f>C24-E24</f>
        <v>-12</v>
      </c>
    </row>
    <row r="25" spans="1:6" s="6" customFormat="1" ht="24.75" customHeight="1">
      <c r="A25" s="137" t="s">
        <v>5</v>
      </c>
      <c r="B25" s="13" t="s">
        <v>266</v>
      </c>
      <c r="C25" s="10">
        <v>1</v>
      </c>
      <c r="D25" s="13" t="s">
        <v>145</v>
      </c>
      <c r="E25" s="10">
        <v>1</v>
      </c>
      <c r="F25" s="10"/>
    </row>
    <row r="26" spans="1:6" s="6" customFormat="1" ht="24.75" customHeight="1">
      <c r="A26" s="137"/>
      <c r="B26" s="13" t="s">
        <v>287</v>
      </c>
      <c r="C26" s="10">
        <v>1</v>
      </c>
      <c r="D26" s="13" t="s">
        <v>462</v>
      </c>
      <c r="E26" s="10">
        <v>1</v>
      </c>
      <c r="F26" s="10"/>
    </row>
    <row r="27" spans="1:6" s="6" customFormat="1" ht="24.75" customHeight="1">
      <c r="A27" s="137"/>
      <c r="B27" s="13" t="s">
        <v>318</v>
      </c>
      <c r="C27" s="10">
        <v>1</v>
      </c>
      <c r="D27" s="13" t="s">
        <v>112</v>
      </c>
      <c r="E27" s="10">
        <v>1</v>
      </c>
      <c r="F27" s="10"/>
    </row>
    <row r="28" spans="1:6" s="6" customFormat="1" ht="24.75" customHeight="1">
      <c r="A28" s="137"/>
      <c r="B28" s="14"/>
      <c r="C28" s="10"/>
      <c r="D28" s="13" t="s">
        <v>133</v>
      </c>
      <c r="E28" s="10">
        <v>2</v>
      </c>
      <c r="F28" s="10"/>
    </row>
    <row r="29" spans="1:6" s="6" customFormat="1" ht="24.75" customHeight="1">
      <c r="A29" s="137"/>
      <c r="B29" s="14"/>
      <c r="C29" s="10"/>
      <c r="D29" s="13" t="s">
        <v>123</v>
      </c>
      <c r="E29" s="10">
        <v>1</v>
      </c>
      <c r="F29" s="10"/>
    </row>
    <row r="30" spans="1:6" s="6" customFormat="1" ht="24.75" customHeight="1">
      <c r="A30" s="137"/>
      <c r="B30" s="14"/>
      <c r="C30" s="10"/>
      <c r="D30" s="13" t="s">
        <v>490</v>
      </c>
      <c r="E30" s="10">
        <v>1</v>
      </c>
      <c r="F30" s="10"/>
    </row>
    <row r="31" spans="1:6" s="6" customFormat="1" ht="24.75" customHeight="1">
      <c r="A31" s="137"/>
      <c r="B31" s="14"/>
      <c r="C31" s="10"/>
      <c r="D31" s="13" t="s">
        <v>143</v>
      </c>
      <c r="E31" s="10">
        <v>3</v>
      </c>
      <c r="F31" s="10"/>
    </row>
    <row r="32" spans="1:6" s="6" customFormat="1" ht="24.75" customHeight="1">
      <c r="A32" s="137"/>
      <c r="B32" s="14"/>
      <c r="C32" s="10"/>
      <c r="D32" s="13" t="s">
        <v>40</v>
      </c>
      <c r="E32" s="10">
        <v>1</v>
      </c>
      <c r="F32" s="10"/>
    </row>
    <row r="33" spans="1:6" s="86" customFormat="1" ht="24.75" customHeight="1">
      <c r="A33" s="137"/>
      <c r="B33" s="14"/>
      <c r="C33" s="10"/>
      <c r="D33" s="13" t="s">
        <v>126</v>
      </c>
      <c r="E33" s="10">
        <v>1</v>
      </c>
      <c r="F33" s="10"/>
    </row>
    <row r="34" spans="1:6" s="86" customFormat="1" ht="24.75" customHeight="1">
      <c r="A34" s="137"/>
      <c r="B34" s="14"/>
      <c r="C34" s="10"/>
      <c r="D34" s="13" t="s">
        <v>42</v>
      </c>
      <c r="E34" s="10">
        <v>1</v>
      </c>
      <c r="F34" s="10"/>
    </row>
    <row r="35" spans="1:6" ht="24.75" customHeight="1">
      <c r="A35" s="142" t="s">
        <v>463</v>
      </c>
      <c r="B35" s="142"/>
      <c r="C35" s="11">
        <f>SUM(C25:C34)</f>
        <v>3</v>
      </c>
      <c r="D35" s="17"/>
      <c r="E35" s="11">
        <f>SUM(E25:E34)</f>
        <v>13</v>
      </c>
      <c r="F35" s="11">
        <f>C35-E35</f>
        <v>-10</v>
      </c>
    </row>
    <row r="36" spans="1:6" ht="24.75" customHeight="1">
      <c r="A36" s="142" t="s">
        <v>464</v>
      </c>
      <c r="B36" s="142"/>
      <c r="C36" s="11">
        <f>C11+C14+C24+C35</f>
        <v>13</v>
      </c>
      <c r="D36" s="17"/>
      <c r="E36" s="11">
        <f>E11+E14+E24+E35</f>
        <v>41</v>
      </c>
      <c r="F36" s="11">
        <f>C36-E36</f>
        <v>-28</v>
      </c>
    </row>
  </sheetData>
  <mergeCells count="12">
    <mergeCell ref="A1:F1"/>
    <mergeCell ref="A14:B14"/>
    <mergeCell ref="A15:A23"/>
    <mergeCell ref="A24:B24"/>
    <mergeCell ref="A25:A34"/>
    <mergeCell ref="A35:B35"/>
    <mergeCell ref="A36:B36"/>
    <mergeCell ref="B2:C2"/>
    <mergeCell ref="D2:E2"/>
    <mergeCell ref="A3:A10"/>
    <mergeCell ref="A11:B11"/>
    <mergeCell ref="A12:A13"/>
  </mergeCells>
  <pageMargins left="0.25" right="0.25" top="0.75" bottom="0.75" header="0.3" footer="0.3"/>
  <pageSetup paperSize="9" scale="8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139"/>
  <sheetViews>
    <sheetView workbookViewId="0">
      <selection activeCell="B2" sqref="B2:H2"/>
    </sheetView>
  </sheetViews>
  <sheetFormatPr defaultRowHeight="19.5" customHeight="1"/>
  <cols>
    <col min="1" max="1" width="9.140625" style="40"/>
    <col min="2" max="2" width="15.85546875" style="39" customWidth="1"/>
    <col min="3" max="3" width="12.7109375" style="39" customWidth="1"/>
    <col min="4" max="12" width="11.7109375" style="39" customWidth="1"/>
    <col min="13" max="13" width="30.85546875" style="40" customWidth="1"/>
    <col min="14" max="18" width="11.28515625" style="40" customWidth="1"/>
    <col min="19" max="16384" width="9.140625" style="40"/>
  </cols>
  <sheetData>
    <row r="1" spans="2:19" s="20" customFormat="1" ht="19.5" customHeight="1"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2:19" s="21" customFormat="1" ht="15" customHeight="1">
      <c r="B2" s="151" t="s">
        <v>407</v>
      </c>
      <c r="C2" s="152"/>
      <c r="D2" s="152"/>
      <c r="E2" s="152"/>
      <c r="F2" s="152"/>
      <c r="G2" s="152"/>
      <c r="H2" s="152"/>
      <c r="I2"/>
      <c r="J2"/>
    </row>
    <row r="3" spans="2:19" s="21" customFormat="1" ht="22.5">
      <c r="B3" s="22"/>
      <c r="C3" s="23" t="s">
        <v>408</v>
      </c>
      <c r="D3" s="23" t="s">
        <v>403</v>
      </c>
      <c r="E3" s="23" t="s">
        <v>404</v>
      </c>
      <c r="F3" s="23" t="s">
        <v>409</v>
      </c>
      <c r="G3" s="23" t="s">
        <v>405</v>
      </c>
      <c r="H3" s="24" t="s">
        <v>0</v>
      </c>
      <c r="I3"/>
      <c r="J3"/>
    </row>
    <row r="4" spans="2:19" s="21" customFormat="1" ht="38.25" customHeight="1">
      <c r="B4" s="7" t="s">
        <v>1</v>
      </c>
      <c r="C4" s="25">
        <v>1</v>
      </c>
      <c r="D4" s="25">
        <v>5</v>
      </c>
      <c r="E4" s="25">
        <v>23</v>
      </c>
      <c r="F4" s="25">
        <v>25</v>
      </c>
      <c r="G4" s="25">
        <v>13</v>
      </c>
      <c r="H4" s="25">
        <f>SUM(C4:G4)</f>
        <v>67</v>
      </c>
      <c r="I4"/>
      <c r="J4"/>
    </row>
    <row r="5" spans="2:19" s="21" customFormat="1" ht="38.25" customHeight="1">
      <c r="B5" s="7" t="s">
        <v>19</v>
      </c>
      <c r="C5" s="25">
        <v>1</v>
      </c>
      <c r="D5" s="25">
        <v>4</v>
      </c>
      <c r="E5" s="25">
        <v>17</v>
      </c>
      <c r="F5" s="25">
        <v>23</v>
      </c>
      <c r="G5" s="25">
        <v>0</v>
      </c>
      <c r="H5" s="25">
        <f t="shared" ref="H5:H7" si="0">SUM(C5:G5)</f>
        <v>45</v>
      </c>
      <c r="I5"/>
      <c r="J5"/>
    </row>
    <row r="6" spans="2:19" s="21" customFormat="1" ht="38.25" customHeight="1">
      <c r="B6" s="7" t="s">
        <v>387</v>
      </c>
      <c r="C6" s="25">
        <v>1</v>
      </c>
      <c r="D6" s="25">
        <v>7</v>
      </c>
      <c r="E6" s="25">
        <v>35</v>
      </c>
      <c r="F6" s="25">
        <v>69</v>
      </c>
      <c r="G6" s="25">
        <v>22</v>
      </c>
      <c r="H6" s="25">
        <f t="shared" si="0"/>
        <v>134</v>
      </c>
      <c r="I6"/>
      <c r="J6"/>
    </row>
    <row r="7" spans="2:19" s="21" customFormat="1" ht="38.25" customHeight="1">
      <c r="B7" s="7" t="s">
        <v>3</v>
      </c>
      <c r="C7" s="25">
        <v>1</v>
      </c>
      <c r="D7" s="25">
        <v>4</v>
      </c>
      <c r="E7" s="25">
        <v>25</v>
      </c>
      <c r="F7" s="25">
        <v>81</v>
      </c>
      <c r="G7" s="25">
        <v>20</v>
      </c>
      <c r="H7" s="25">
        <f t="shared" si="0"/>
        <v>131</v>
      </c>
      <c r="I7"/>
      <c r="J7"/>
    </row>
    <row r="8" spans="2:19" s="29" customFormat="1" ht="19.5" customHeight="1">
      <c r="B8" s="26" t="s">
        <v>0</v>
      </c>
      <c r="C8" s="27">
        <f t="shared" ref="C8:H8" si="1">SUM(C4:C7)</f>
        <v>4</v>
      </c>
      <c r="D8" s="27">
        <f t="shared" si="1"/>
        <v>20</v>
      </c>
      <c r="E8" s="27">
        <f t="shared" si="1"/>
        <v>100</v>
      </c>
      <c r="F8" s="27">
        <f t="shared" si="1"/>
        <v>198</v>
      </c>
      <c r="G8" s="27">
        <f t="shared" si="1"/>
        <v>55</v>
      </c>
      <c r="H8" s="27">
        <f t="shared" si="1"/>
        <v>377</v>
      </c>
      <c r="I8"/>
      <c r="J8"/>
      <c r="K8" s="28"/>
      <c r="L8" s="28"/>
    </row>
    <row r="9" spans="2:19" s="29" customFormat="1" ht="19.5" customHeight="1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/>
      <c r="N9"/>
      <c r="O9"/>
      <c r="P9"/>
      <c r="Q9"/>
      <c r="R9"/>
      <c r="S9"/>
    </row>
    <row r="11" spans="2:19" s="29" customFormat="1" ht="19.5" customHeight="1">
      <c r="B11" s="151" t="s">
        <v>407</v>
      </c>
      <c r="C11" s="152"/>
      <c r="D11" s="152"/>
      <c r="E11" s="152"/>
      <c r="F11" s="152"/>
      <c r="G11" s="152"/>
      <c r="H11" s="152"/>
      <c r="I11" s="30"/>
      <c r="J11" s="30"/>
      <c r="K11" s="30"/>
      <c r="L11" s="30"/>
      <c r="M11" s="30"/>
      <c r="N11" s="31"/>
      <c r="O11" s="31"/>
      <c r="P11" s="31"/>
      <c r="Q11" s="31"/>
      <c r="R11" s="32"/>
    </row>
    <row r="12" spans="2:19" s="29" customFormat="1" ht="32.25" customHeight="1">
      <c r="B12" s="33"/>
      <c r="C12" s="25" t="s">
        <v>410</v>
      </c>
      <c r="D12" s="25" t="s">
        <v>403</v>
      </c>
      <c r="E12" s="25" t="s">
        <v>404</v>
      </c>
      <c r="F12" s="25" t="s">
        <v>409</v>
      </c>
      <c r="G12" s="25" t="s">
        <v>405</v>
      </c>
      <c r="H12" s="34" t="s">
        <v>0</v>
      </c>
    </row>
    <row r="13" spans="2:19" s="29" customFormat="1" ht="19.5" customHeight="1">
      <c r="B13" s="26" t="s">
        <v>0</v>
      </c>
      <c r="C13" s="27">
        <v>4</v>
      </c>
      <c r="D13" s="27">
        <v>20</v>
      </c>
      <c r="E13" s="27">
        <v>100</v>
      </c>
      <c r="F13" s="27">
        <v>198</v>
      </c>
      <c r="G13" s="27">
        <v>55</v>
      </c>
      <c r="H13" s="27">
        <f>SUM(C13:G13)</f>
        <v>377</v>
      </c>
      <c r="M13" s="30"/>
    </row>
    <row r="14" spans="2:19" s="20" customFormat="1" ht="19.5" customHeight="1"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2:19" s="20" customFormat="1" ht="19.5" customHeight="1"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</row>
    <row r="16" spans="2:19" s="20" customFormat="1" ht="19.5" customHeight="1"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</row>
    <row r="17" spans="2:18" s="20" customFormat="1" ht="19.5" customHeight="1"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</row>
    <row r="18" spans="2:18" s="20" customFormat="1" ht="19.5" customHeight="1"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</row>
    <row r="19" spans="2:18" s="20" customFormat="1" ht="19.5" customHeight="1"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</row>
    <row r="20" spans="2:18" s="20" customFormat="1" ht="19.5" customHeight="1"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</row>
    <row r="21" spans="2:18" s="20" customFormat="1" ht="19.5" customHeight="1"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</row>
    <row r="22" spans="2:18" s="20" customFormat="1" ht="19.5" customHeight="1">
      <c r="B22" s="19"/>
      <c r="C22" s="19"/>
      <c r="D22" s="19"/>
      <c r="E22" s="19"/>
      <c r="F22" s="19"/>
      <c r="G22" s="19"/>
      <c r="H22" s="19"/>
      <c r="I22" s="19"/>
      <c r="J22" s="35"/>
      <c r="K22" s="19"/>
      <c r="L22" s="19"/>
      <c r="M22" s="19"/>
    </row>
    <row r="23" spans="2:18" s="20" customFormat="1" ht="19.5" customHeight="1">
      <c r="B23" s="19"/>
      <c r="C23" s="19"/>
      <c r="D23" s="19"/>
      <c r="E23" s="19"/>
      <c r="F23" s="19"/>
      <c r="G23" s="19"/>
      <c r="H23" s="19"/>
      <c r="I23" s="19"/>
      <c r="J23" s="35"/>
      <c r="K23" s="35"/>
      <c r="L23" s="19"/>
      <c r="M23" s="19"/>
    </row>
    <row r="24" spans="2:18" s="20" customFormat="1" ht="19.5" customHeight="1">
      <c r="B24" s="19"/>
      <c r="C24" s="19"/>
      <c r="D24" s="19"/>
      <c r="E24" s="19"/>
      <c r="F24" s="19"/>
      <c r="G24" s="19"/>
      <c r="H24" s="19"/>
      <c r="I24" s="19"/>
      <c r="J24" s="35"/>
      <c r="K24" s="19"/>
      <c r="L24" s="19"/>
      <c r="M24" s="19"/>
    </row>
    <row r="25" spans="2:18" s="20" customFormat="1" ht="19.5" customHeight="1">
      <c r="B25" s="19"/>
      <c r="C25" s="19"/>
      <c r="D25" s="19"/>
      <c r="E25" s="19"/>
      <c r="F25" s="19"/>
      <c r="G25" s="19"/>
      <c r="H25" s="19"/>
      <c r="I25" s="19"/>
      <c r="J25" s="35"/>
      <c r="K25" s="35"/>
      <c r="L25" s="19"/>
      <c r="M25" s="19"/>
    </row>
    <row r="26" spans="2:18" s="20" customFormat="1" ht="19.5" customHeight="1">
      <c r="B26" s="19"/>
      <c r="C26" s="19"/>
      <c r="D26" s="19"/>
      <c r="E26" s="19"/>
      <c r="F26" s="19"/>
      <c r="G26" s="19"/>
      <c r="H26" s="19"/>
      <c r="I26" s="19"/>
      <c r="J26" s="35"/>
      <c r="K26" s="19"/>
      <c r="L26" s="19"/>
      <c r="M26" s="19"/>
    </row>
    <row r="27" spans="2:18" s="20" customFormat="1" ht="19.5" customHeight="1">
      <c r="B27" s="19"/>
      <c r="C27" s="19"/>
      <c r="D27" s="19"/>
      <c r="E27" s="19"/>
      <c r="F27" s="19"/>
      <c r="G27" s="19"/>
      <c r="H27" s="19"/>
      <c r="I27" s="19"/>
      <c r="K27" s="19"/>
      <c r="L27" s="19"/>
      <c r="M27" s="19"/>
    </row>
    <row r="28" spans="2:18" s="20" customFormat="1" ht="19.5" customHeight="1"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</row>
    <row r="29" spans="2:18" s="20" customFormat="1" ht="19.5" customHeight="1"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</row>
    <row r="30" spans="2:18" s="20" customFormat="1" ht="19.5" customHeight="1"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</row>
    <row r="31" spans="2:18" s="29" customFormat="1" ht="19.5" customHeight="1">
      <c r="B31" s="149" t="s">
        <v>411</v>
      </c>
      <c r="C31" s="150"/>
      <c r="D31" s="150"/>
      <c r="E31" s="150"/>
      <c r="F31" s="150"/>
      <c r="G31" s="150"/>
      <c r="H31" s="150"/>
      <c r="I31" s="2"/>
      <c r="J31" s="36"/>
      <c r="K31" s="2"/>
      <c r="L31" s="2"/>
      <c r="M31" s="2"/>
      <c r="N31" s="31"/>
      <c r="O31" s="31"/>
      <c r="P31" s="31"/>
      <c r="Q31" s="31"/>
      <c r="R31" s="32"/>
    </row>
    <row r="32" spans="2:18" s="29" customFormat="1" ht="32.25" customHeight="1">
      <c r="B32" s="3"/>
      <c r="C32" s="25" t="s">
        <v>408</v>
      </c>
      <c r="D32" s="25" t="s">
        <v>403</v>
      </c>
      <c r="E32" s="25" t="s">
        <v>404</v>
      </c>
      <c r="F32" s="25" t="s">
        <v>412</v>
      </c>
      <c r="G32" s="25" t="s">
        <v>413</v>
      </c>
      <c r="H32" s="34" t="s">
        <v>0</v>
      </c>
      <c r="I32" s="2"/>
      <c r="K32" s="2"/>
      <c r="L32" s="2"/>
      <c r="N32" s="31"/>
      <c r="O32" s="31"/>
      <c r="P32" s="31"/>
      <c r="Q32" s="31"/>
      <c r="R32" s="31"/>
    </row>
    <row r="33" spans="2:13" s="29" customFormat="1" ht="19.5" customHeight="1">
      <c r="B33" s="37" t="s">
        <v>0</v>
      </c>
      <c r="C33" s="38">
        <v>1</v>
      </c>
      <c r="D33" s="38">
        <v>5</v>
      </c>
      <c r="E33" s="38">
        <v>23</v>
      </c>
      <c r="F33" s="38">
        <v>25</v>
      </c>
      <c r="G33" s="38">
        <v>13</v>
      </c>
      <c r="H33" s="38">
        <f>SUM(C33:G33)</f>
        <v>67</v>
      </c>
      <c r="I33" s="2"/>
      <c r="K33" s="2"/>
      <c r="L33" s="2"/>
      <c r="M33" s="2"/>
    </row>
    <row r="34" spans="2:13" s="20" customFormat="1" ht="19.5" customHeight="1">
      <c r="B34" s="19"/>
      <c r="C34" s="19"/>
      <c r="D34" s="19"/>
      <c r="E34" s="19"/>
      <c r="F34" s="19"/>
      <c r="G34" s="19"/>
      <c r="H34" s="19"/>
      <c r="I34" s="19"/>
      <c r="K34" s="19"/>
      <c r="L34" s="19"/>
      <c r="M34" s="19"/>
    </row>
    <row r="35" spans="2:13" s="20" customFormat="1" ht="19.5" customHeight="1">
      <c r="B35" s="19"/>
      <c r="C35" s="19"/>
      <c r="D35" s="19"/>
      <c r="E35" s="19"/>
      <c r="F35" s="19"/>
      <c r="G35" s="19"/>
      <c r="H35" s="19"/>
      <c r="I35" s="19"/>
      <c r="K35" s="19"/>
      <c r="L35" s="19"/>
      <c r="M35" s="19"/>
    </row>
    <row r="36" spans="2:13" s="20" customFormat="1" ht="19.5" customHeight="1">
      <c r="B36" s="19"/>
      <c r="C36" s="19"/>
      <c r="D36" s="19"/>
      <c r="E36" s="19"/>
      <c r="F36" s="19"/>
      <c r="G36" s="19"/>
      <c r="H36" s="19"/>
      <c r="I36" s="19"/>
      <c r="K36" s="19"/>
      <c r="L36" s="19"/>
      <c r="M36" s="19"/>
    </row>
    <row r="37" spans="2:13" s="20" customFormat="1" ht="19.5" customHeight="1">
      <c r="B37" s="19"/>
      <c r="C37" s="19"/>
      <c r="D37" s="19"/>
      <c r="E37" s="19"/>
      <c r="F37" s="19"/>
      <c r="G37" s="19"/>
      <c r="H37" s="19"/>
      <c r="I37" s="19"/>
      <c r="K37" s="19"/>
      <c r="L37" s="19"/>
      <c r="M37" s="19"/>
    </row>
    <row r="38" spans="2:13" s="20" customFormat="1" ht="19.5" customHeight="1"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</row>
    <row r="39" spans="2:13" s="20" customFormat="1" ht="19.5" customHeight="1"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</row>
    <row r="40" spans="2:13" s="20" customFormat="1" ht="19.5" customHeight="1"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  <row r="41" spans="2:13" s="20" customFormat="1" ht="19.5" customHeight="1"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</row>
    <row r="42" spans="2:13" s="20" customFormat="1" ht="19.5" customHeight="1"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</row>
    <row r="43" spans="2:13" s="20" customFormat="1" ht="19.5" customHeight="1"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</row>
    <row r="44" spans="2:13" s="20" customFormat="1" ht="19.5" customHeight="1"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</row>
    <row r="45" spans="2:13" s="20" customFormat="1" ht="19.5" customHeight="1"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</row>
    <row r="46" spans="2:13" s="20" customFormat="1" ht="19.5" customHeight="1"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</row>
    <row r="47" spans="2:13" s="20" customFormat="1" ht="19.5" customHeight="1"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</row>
    <row r="48" spans="2:13" s="20" customFormat="1" ht="19.5" customHeight="1"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</row>
    <row r="49" spans="2:13" s="20" customFormat="1" ht="19.5" customHeight="1"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</row>
    <row r="50" spans="2:13" s="20" customFormat="1" ht="19.5" customHeight="1"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</row>
    <row r="51" spans="2:13" s="20" customFormat="1" ht="19.5" customHeight="1"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</row>
    <row r="52" spans="2:13" s="20" customFormat="1" ht="19.5" customHeight="1"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</row>
    <row r="53" spans="2:13" s="29" customFormat="1" ht="19.5" customHeight="1">
      <c r="B53" s="149" t="s">
        <v>414</v>
      </c>
      <c r="C53" s="150"/>
      <c r="D53" s="150"/>
      <c r="E53" s="150"/>
      <c r="F53" s="150"/>
      <c r="G53" s="150"/>
      <c r="H53" s="150"/>
      <c r="J53" s="36"/>
    </row>
    <row r="54" spans="2:13" s="29" customFormat="1" ht="27" customHeight="1">
      <c r="B54" s="3"/>
      <c r="C54" s="25" t="s">
        <v>408</v>
      </c>
      <c r="D54" s="25" t="s">
        <v>403</v>
      </c>
      <c r="E54" s="25" t="s">
        <v>404</v>
      </c>
      <c r="F54" s="25" t="s">
        <v>412</v>
      </c>
      <c r="G54" s="25" t="s">
        <v>413</v>
      </c>
      <c r="H54" s="34" t="s">
        <v>0</v>
      </c>
    </row>
    <row r="55" spans="2:13" s="29" customFormat="1" ht="19.5" customHeight="1">
      <c r="B55" s="37" t="s">
        <v>0</v>
      </c>
      <c r="C55" s="38">
        <v>1</v>
      </c>
      <c r="D55" s="38">
        <v>4</v>
      </c>
      <c r="E55" s="38">
        <v>17</v>
      </c>
      <c r="F55" s="38">
        <v>23</v>
      </c>
      <c r="G55" s="38">
        <v>0</v>
      </c>
      <c r="H55" s="38">
        <f t="shared" ref="H55:H96" si="2">SUM(C55:G55)</f>
        <v>45</v>
      </c>
    </row>
    <row r="56" spans="2:13" customFormat="1" ht="19.5" customHeight="1">
      <c r="J56" s="39"/>
    </row>
    <row r="57" spans="2:13" customFormat="1" ht="19.5" customHeight="1">
      <c r="J57" s="39"/>
    </row>
    <row r="58" spans="2:13" customFormat="1" ht="19.5" customHeight="1">
      <c r="J58" s="39"/>
    </row>
    <row r="59" spans="2:13" customFormat="1" ht="19.5" customHeight="1">
      <c r="J59" s="1"/>
    </row>
    <row r="60" spans="2:13" customFormat="1" ht="19.5" customHeight="1">
      <c r="J60" s="1"/>
    </row>
    <row r="61" spans="2:13" customFormat="1" ht="19.5" customHeight="1">
      <c r="J61" s="1"/>
    </row>
    <row r="62" spans="2:13" customFormat="1" ht="19.5" customHeight="1">
      <c r="J62" s="1"/>
    </row>
    <row r="63" spans="2:13" customFormat="1" ht="19.5" customHeight="1">
      <c r="J63" s="1"/>
    </row>
    <row r="64" spans="2:13" customFormat="1" ht="19.5" customHeight="1">
      <c r="J64" s="1"/>
    </row>
    <row r="65" spans="2:10" customFormat="1" ht="19.5" customHeight="1">
      <c r="J65" s="1"/>
    </row>
    <row r="66" spans="2:10" customFormat="1" ht="19.5" customHeight="1">
      <c r="J66" s="1"/>
    </row>
    <row r="67" spans="2:10" customFormat="1" ht="19.5" customHeight="1">
      <c r="J67" s="1"/>
    </row>
    <row r="68" spans="2:10" customFormat="1" ht="19.5" customHeight="1">
      <c r="J68" s="1"/>
    </row>
    <row r="69" spans="2:10" customFormat="1" ht="19.5" customHeight="1">
      <c r="J69" s="1"/>
    </row>
    <row r="70" spans="2:10" customFormat="1" ht="19.5" customHeight="1">
      <c r="J70" s="1"/>
    </row>
    <row r="71" spans="2:10" customFormat="1" ht="19.5" customHeight="1">
      <c r="J71" s="1"/>
    </row>
    <row r="72" spans="2:10" customFormat="1" ht="19.5" customHeight="1">
      <c r="J72" s="1"/>
    </row>
    <row r="73" spans="2:10" customFormat="1" ht="19.5" customHeight="1">
      <c r="J73" s="1"/>
    </row>
    <row r="74" spans="2:10" s="29" customFormat="1" ht="19.5" customHeight="1">
      <c r="B74" s="149" t="s">
        <v>465</v>
      </c>
      <c r="C74" s="150"/>
      <c r="D74" s="150"/>
      <c r="E74" s="150"/>
      <c r="F74" s="150"/>
      <c r="G74" s="150"/>
      <c r="H74" s="150"/>
      <c r="J74" s="36"/>
    </row>
    <row r="75" spans="2:10" s="29" customFormat="1" ht="26.25" customHeight="1">
      <c r="B75" s="3"/>
      <c r="C75" s="25" t="s">
        <v>408</v>
      </c>
      <c r="D75" s="25" t="s">
        <v>403</v>
      </c>
      <c r="E75" s="25" t="s">
        <v>404</v>
      </c>
      <c r="F75" s="25" t="s">
        <v>412</v>
      </c>
      <c r="G75" s="25" t="s">
        <v>413</v>
      </c>
      <c r="H75" s="34" t="s">
        <v>0</v>
      </c>
    </row>
    <row r="76" spans="2:10" s="29" customFormat="1" ht="19.5" customHeight="1">
      <c r="B76" s="37" t="s">
        <v>0</v>
      </c>
      <c r="C76" s="38">
        <v>1</v>
      </c>
      <c r="D76" s="38">
        <v>7</v>
      </c>
      <c r="E76" s="38">
        <v>35</v>
      </c>
      <c r="F76" s="38">
        <v>69</v>
      </c>
      <c r="G76" s="38">
        <v>22</v>
      </c>
      <c r="H76" s="38">
        <f>SUM(C76:G76)</f>
        <v>134</v>
      </c>
    </row>
    <row r="77" spans="2:10" customFormat="1" ht="19.5" customHeight="1">
      <c r="J77" s="1"/>
    </row>
    <row r="78" spans="2:10" customFormat="1" ht="19.5" customHeight="1">
      <c r="J78" s="1"/>
    </row>
    <row r="79" spans="2:10" customFormat="1" ht="19.5" customHeight="1">
      <c r="J79" s="1"/>
    </row>
    <row r="80" spans="2:10" customFormat="1" ht="19.5" customHeight="1">
      <c r="J80" s="1"/>
    </row>
    <row r="81" spans="2:10" customFormat="1" ht="19.5" customHeight="1">
      <c r="J81" s="1"/>
    </row>
    <row r="82" spans="2:10" customFormat="1" ht="19.5" customHeight="1">
      <c r="J82" s="1"/>
    </row>
    <row r="83" spans="2:10" customFormat="1" ht="19.5" customHeight="1">
      <c r="J83" s="1"/>
    </row>
    <row r="84" spans="2:10" customFormat="1" ht="19.5" customHeight="1">
      <c r="J84" s="1"/>
    </row>
    <row r="85" spans="2:10" customFormat="1" ht="19.5" customHeight="1">
      <c r="J85" s="1"/>
    </row>
    <row r="86" spans="2:10" customFormat="1" ht="19.5" customHeight="1">
      <c r="J86" s="1"/>
    </row>
    <row r="87" spans="2:10" customFormat="1" ht="19.5" customHeight="1">
      <c r="J87" s="1"/>
    </row>
    <row r="88" spans="2:10" customFormat="1" ht="19.5" customHeight="1">
      <c r="J88" s="1"/>
    </row>
    <row r="89" spans="2:10" customFormat="1" ht="19.5" customHeight="1">
      <c r="J89" s="1"/>
    </row>
    <row r="90" spans="2:10" customFormat="1" ht="19.5" customHeight="1">
      <c r="J90" s="1"/>
    </row>
    <row r="91" spans="2:10" customFormat="1" ht="19.5" customHeight="1">
      <c r="J91" s="1"/>
    </row>
    <row r="92" spans="2:10" customFormat="1" ht="19.5" customHeight="1">
      <c r="J92" s="1"/>
    </row>
    <row r="93" spans="2:10" customFormat="1" ht="19.5" customHeight="1">
      <c r="J93" s="1"/>
    </row>
    <row r="94" spans="2:10" s="29" customFormat="1" ht="19.5" customHeight="1">
      <c r="B94" s="149" t="s">
        <v>466</v>
      </c>
      <c r="C94" s="150"/>
      <c r="D94" s="150"/>
      <c r="E94" s="150"/>
      <c r="F94" s="150"/>
      <c r="G94" s="150"/>
      <c r="H94" s="150"/>
      <c r="J94" s="36"/>
    </row>
    <row r="95" spans="2:10" s="29" customFormat="1" ht="29.25" customHeight="1">
      <c r="B95" s="3"/>
      <c r="C95" s="25" t="s">
        <v>408</v>
      </c>
      <c r="D95" s="25" t="s">
        <v>403</v>
      </c>
      <c r="E95" s="25" t="s">
        <v>404</v>
      </c>
      <c r="F95" s="25" t="s">
        <v>412</v>
      </c>
      <c r="G95" s="25" t="s">
        <v>413</v>
      </c>
      <c r="H95" s="34" t="s">
        <v>0</v>
      </c>
    </row>
    <row r="96" spans="2:10" s="29" customFormat="1" ht="19.5" customHeight="1">
      <c r="B96" s="37" t="s">
        <v>0</v>
      </c>
      <c r="C96" s="38">
        <v>1</v>
      </c>
      <c r="D96" s="38">
        <v>4</v>
      </c>
      <c r="E96" s="38">
        <v>25</v>
      </c>
      <c r="F96" s="38">
        <v>81</v>
      </c>
      <c r="G96" s="38">
        <v>20</v>
      </c>
      <c r="H96" s="38">
        <f t="shared" si="2"/>
        <v>131</v>
      </c>
    </row>
    <row r="97" spans="10:10" customFormat="1" ht="19.5" customHeight="1">
      <c r="J97" s="39"/>
    </row>
    <row r="98" spans="10:10" customFormat="1" ht="19.5" customHeight="1">
      <c r="J98" s="1"/>
    </row>
    <row r="99" spans="10:10" customFormat="1" ht="19.5" customHeight="1">
      <c r="J99" s="1"/>
    </row>
    <row r="100" spans="10:10" customFormat="1" ht="19.5" customHeight="1">
      <c r="J100" s="1"/>
    </row>
    <row r="101" spans="10:10" customFormat="1" ht="19.5" customHeight="1">
      <c r="J101" s="1"/>
    </row>
    <row r="102" spans="10:10" customFormat="1" ht="19.5" customHeight="1">
      <c r="J102" s="1"/>
    </row>
    <row r="103" spans="10:10" customFormat="1" ht="19.5" customHeight="1">
      <c r="J103" s="1"/>
    </row>
    <row r="104" spans="10:10" customFormat="1" ht="19.5" customHeight="1">
      <c r="J104" s="1"/>
    </row>
    <row r="105" spans="10:10" customFormat="1" ht="19.5" customHeight="1">
      <c r="J105" s="1"/>
    </row>
    <row r="106" spans="10:10" customFormat="1" ht="19.5" customHeight="1">
      <c r="J106" s="1"/>
    </row>
    <row r="107" spans="10:10" customFormat="1" ht="19.5" customHeight="1">
      <c r="J107" s="1"/>
    </row>
    <row r="108" spans="10:10" customFormat="1" ht="19.5" customHeight="1">
      <c r="J108" s="1"/>
    </row>
    <row r="109" spans="10:10" customFormat="1" ht="19.5" customHeight="1">
      <c r="J109" s="1"/>
    </row>
    <row r="110" spans="10:10" customFormat="1" ht="19.5" customHeight="1">
      <c r="J110" s="1"/>
    </row>
    <row r="111" spans="10:10" customFormat="1" ht="19.5" customHeight="1">
      <c r="J111" s="1"/>
    </row>
    <row r="112" spans="10:10" customFormat="1" ht="19.5" customHeight="1">
      <c r="J112" s="1"/>
    </row>
    <row r="113" spans="2:13" customFormat="1" ht="19.5" customHeight="1">
      <c r="J113" s="1"/>
    </row>
    <row r="114" spans="2:13" customFormat="1" ht="19.5" customHeight="1">
      <c r="J114" s="1"/>
    </row>
    <row r="115" spans="2:13" s="20" customFormat="1" ht="19.5" customHeight="1"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</row>
    <row r="116" spans="2:13" s="20" customFormat="1" ht="19.5" customHeight="1"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</row>
    <row r="117" spans="2:13" s="20" customFormat="1" ht="19.5" customHeight="1"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</row>
    <row r="118" spans="2:13" s="20" customFormat="1" ht="19.5" customHeight="1"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</row>
    <row r="119" spans="2:13" s="20" customFormat="1" ht="19.5" customHeight="1"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</row>
    <row r="120" spans="2:13" s="20" customFormat="1" ht="19.5" customHeight="1"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</row>
    <row r="121" spans="2:13" s="20" customFormat="1" ht="19.5" customHeight="1"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</row>
    <row r="122" spans="2:13" s="20" customFormat="1" ht="19.5" customHeight="1"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</row>
    <row r="123" spans="2:13" s="20" customFormat="1" ht="19.5" customHeight="1"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</row>
    <row r="124" spans="2:13" s="20" customFormat="1" ht="19.5" customHeight="1"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</row>
    <row r="125" spans="2:13" s="20" customFormat="1" ht="19.5" customHeight="1"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</row>
    <row r="126" spans="2:13" s="20" customFormat="1" ht="19.5" customHeight="1"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</row>
    <row r="127" spans="2:13" s="20" customFormat="1" ht="19.5" customHeight="1"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</row>
    <row r="128" spans="2:13" s="20" customFormat="1" ht="19.5" customHeight="1"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</row>
    <row r="129" spans="2:13" s="20" customFormat="1" ht="19.5" customHeight="1"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</row>
    <row r="130" spans="2:13" s="20" customFormat="1" ht="19.5" customHeight="1"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</row>
    <row r="131" spans="2:13" s="20" customFormat="1" ht="19.5" customHeight="1"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</row>
    <row r="132" spans="2:13" s="20" customFormat="1" ht="19.5" customHeight="1"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</row>
    <row r="133" spans="2:13" s="20" customFormat="1" ht="19.5" customHeight="1"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</row>
    <row r="134" spans="2:13" s="20" customFormat="1" ht="19.5" customHeight="1"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</row>
    <row r="135" spans="2:13" s="20" customFormat="1" ht="19.5" customHeight="1"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</row>
    <row r="136" spans="2:13" s="20" customFormat="1" ht="19.5" customHeight="1"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</row>
    <row r="137" spans="2:13" s="20" customFormat="1" ht="19.5" customHeight="1"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</row>
    <row r="138" spans="2:13" s="20" customFormat="1" ht="19.5" customHeight="1"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</row>
    <row r="139" spans="2:13" s="20" customFormat="1" ht="19.5" customHeight="1"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</row>
  </sheetData>
  <mergeCells count="6">
    <mergeCell ref="B94:H94"/>
    <mergeCell ref="B2:H2"/>
    <mergeCell ref="B11:H11"/>
    <mergeCell ref="B31:H31"/>
    <mergeCell ref="B53:H53"/>
    <mergeCell ref="B74:H7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133"/>
  <sheetViews>
    <sheetView workbookViewId="0">
      <selection activeCell="B1" sqref="B1:F1"/>
    </sheetView>
  </sheetViews>
  <sheetFormatPr defaultRowHeight="19.5" customHeight="1"/>
  <cols>
    <col min="1" max="1" width="9.140625" style="40"/>
    <col min="2" max="2" width="14.5703125" style="39" customWidth="1"/>
    <col min="3" max="3" width="12.7109375" style="39" customWidth="1"/>
    <col min="4" max="12" width="11.7109375" style="39" customWidth="1"/>
    <col min="13" max="13" width="30.85546875" style="40" customWidth="1"/>
    <col min="14" max="18" width="11.28515625" style="40" customWidth="1"/>
    <col min="19" max="16384" width="9.140625" style="40"/>
  </cols>
  <sheetData>
    <row r="1" spans="2:14" s="36" customFormat="1" ht="22.5" customHeight="1">
      <c r="B1" s="153" t="s">
        <v>415</v>
      </c>
      <c r="C1" s="153"/>
      <c r="D1" s="153"/>
      <c r="E1" s="153"/>
      <c r="F1" s="153"/>
      <c r="G1"/>
      <c r="H1"/>
      <c r="I1"/>
      <c r="J1"/>
      <c r="K1"/>
      <c r="L1"/>
    </row>
    <row r="2" spans="2:14" s="29" customFormat="1" ht="46.5" customHeight="1">
      <c r="B2" s="41" t="s">
        <v>1</v>
      </c>
      <c r="C2" s="41" t="s">
        <v>19</v>
      </c>
      <c r="D2" s="41" t="s">
        <v>387</v>
      </c>
      <c r="E2" s="41" t="s">
        <v>3</v>
      </c>
      <c r="F2" s="42" t="s">
        <v>0</v>
      </c>
      <c r="H2"/>
      <c r="I2"/>
      <c r="J2"/>
      <c r="L2"/>
      <c r="N2" s="28"/>
    </row>
    <row r="3" spans="2:14" s="29" customFormat="1" ht="19.5" customHeight="1">
      <c r="B3" s="27">
        <v>67</v>
      </c>
      <c r="C3" s="27">
        <v>45</v>
      </c>
      <c r="D3" s="27">
        <v>134</v>
      </c>
      <c r="E3" s="27">
        <v>131</v>
      </c>
      <c r="F3" s="27">
        <f>SUM(B3:E3)</f>
        <v>377</v>
      </c>
      <c r="H3"/>
      <c r="I3"/>
      <c r="J3"/>
      <c r="L3"/>
    </row>
    <row r="4" spans="2:14" s="29" customFormat="1" ht="19.5" customHeight="1">
      <c r="B4" s="43"/>
      <c r="C4" s="43"/>
      <c r="D4" s="43"/>
      <c r="E4" s="43"/>
      <c r="F4" s="43"/>
      <c r="G4" s="43"/>
      <c r="H4" s="43"/>
      <c r="I4" s="43"/>
      <c r="J4" s="43"/>
      <c r="L4" s="43"/>
    </row>
    <row r="5" spans="2:14" s="29" customFormat="1" ht="19.5" customHeight="1">
      <c r="B5" s="43"/>
      <c r="C5" s="43"/>
      <c r="D5" s="43"/>
      <c r="E5" s="43"/>
      <c r="F5" s="43"/>
      <c r="G5" s="43"/>
      <c r="H5" s="43"/>
      <c r="I5" s="43"/>
      <c r="J5" s="43"/>
      <c r="L5" s="43"/>
    </row>
    <row r="6" spans="2:14" s="29" customFormat="1" ht="19.5" customHeight="1">
      <c r="B6" s="43"/>
      <c r="C6" s="43"/>
      <c r="D6" s="43"/>
      <c r="E6" s="43"/>
      <c r="F6" s="43"/>
      <c r="G6" s="43"/>
      <c r="H6" s="43"/>
      <c r="I6" s="43"/>
      <c r="J6" s="43"/>
      <c r="L6" s="43"/>
    </row>
    <row r="7" spans="2:14" s="29" customFormat="1" ht="19.5" customHeight="1">
      <c r="B7" s="43"/>
      <c r="C7" s="43"/>
      <c r="D7" s="43"/>
      <c r="E7" s="43"/>
      <c r="F7" s="43"/>
      <c r="G7" s="43"/>
      <c r="H7" s="43"/>
      <c r="I7" s="43"/>
      <c r="J7" s="43"/>
      <c r="L7" s="43"/>
    </row>
    <row r="8" spans="2:14" s="29" customFormat="1" ht="19.5" customHeight="1">
      <c r="B8" s="43"/>
      <c r="C8" s="43"/>
      <c r="D8" s="43"/>
      <c r="E8" s="43"/>
      <c r="F8" s="43"/>
      <c r="G8" s="43"/>
      <c r="H8" s="43"/>
      <c r="I8" s="43"/>
      <c r="J8" s="43"/>
      <c r="L8" s="43"/>
    </row>
    <row r="9" spans="2:14" s="29" customFormat="1" ht="19.5" customHeight="1"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</row>
    <row r="10" spans="2:14" s="29" customFormat="1" ht="19.5" customHeight="1"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</row>
    <row r="11" spans="2:14" s="29" customFormat="1" ht="19.5" customHeight="1"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</row>
    <row r="12" spans="2:14" s="29" customFormat="1" ht="19.5" customHeight="1"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</row>
    <row r="13" spans="2:14" s="29" customFormat="1" ht="19.5" customHeight="1"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</row>
    <row r="14" spans="2:14" s="29" customFormat="1" ht="19.5" customHeight="1"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</row>
    <row r="15" spans="2:14" s="29" customFormat="1" ht="19.5" customHeight="1"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</row>
    <row r="16" spans="2:14" s="29" customFormat="1" ht="19.5" customHeight="1"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</row>
    <row r="17" spans="2:19" s="29" customFormat="1" ht="19.5" customHeight="1"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</row>
    <row r="18" spans="2:19" s="29" customFormat="1" ht="19.5" customHeight="1"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</row>
    <row r="19" spans="2:19" s="29" customFormat="1" ht="19.5" customHeight="1"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</row>
    <row r="20" spans="2:19" s="29" customFormat="1" ht="19.5" customHeight="1"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</row>
    <row r="21" spans="2:19" s="29" customFormat="1" ht="19.5" customHeight="1"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</row>
    <row r="22" spans="2:19" s="20" customFormat="1" ht="19.5" customHeight="1"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/>
      <c r="N22"/>
      <c r="O22"/>
      <c r="P22"/>
      <c r="Q22"/>
      <c r="R22"/>
    </row>
    <row r="23" spans="2:19" s="20" customFormat="1" ht="19.5" customHeight="1"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</row>
    <row r="24" spans="2:19" s="21" customFormat="1" ht="15" customHeight="1">
      <c r="B24" s="153" t="s">
        <v>416</v>
      </c>
      <c r="C24" s="153"/>
      <c r="D24" s="153"/>
      <c r="E24" s="153"/>
      <c r="F24" s="153"/>
      <c r="G24" s="153"/>
      <c r="H24" s="153"/>
      <c r="I24" s="153"/>
      <c r="J24" s="153"/>
      <c r="Q24" s="45"/>
      <c r="S24" s="46"/>
    </row>
    <row r="25" spans="2:19" s="21" customFormat="1" ht="24">
      <c r="B25" s="22"/>
      <c r="C25" s="47" t="s">
        <v>400</v>
      </c>
      <c r="D25" s="47" t="s">
        <v>417</v>
      </c>
      <c r="E25" s="47" t="s">
        <v>401</v>
      </c>
      <c r="F25" s="47" t="s">
        <v>417</v>
      </c>
      <c r="G25" s="47" t="s">
        <v>402</v>
      </c>
      <c r="H25" s="47" t="s">
        <v>417</v>
      </c>
      <c r="I25" s="22" t="s">
        <v>0</v>
      </c>
      <c r="J25" s="22" t="s">
        <v>417</v>
      </c>
      <c r="Q25" s="45"/>
      <c r="S25" s="46"/>
    </row>
    <row r="26" spans="2:19" s="21" customFormat="1" ht="36">
      <c r="B26" s="7" t="s">
        <v>1</v>
      </c>
      <c r="C26" s="48">
        <v>1</v>
      </c>
      <c r="D26" s="49">
        <f>C26/I26</f>
        <v>1.4925373134328358E-2</v>
      </c>
      <c r="E26" s="48">
        <v>28</v>
      </c>
      <c r="F26" s="49">
        <f>E26/I26</f>
        <v>0.41791044776119401</v>
      </c>
      <c r="G26" s="48">
        <v>38</v>
      </c>
      <c r="H26" s="49">
        <f>G26/I26</f>
        <v>0.56716417910447758</v>
      </c>
      <c r="I26" s="48">
        <f>C26+E26+G26</f>
        <v>67</v>
      </c>
      <c r="J26" s="49">
        <f>I26/I30</f>
        <v>0.17771883289124668</v>
      </c>
      <c r="Q26" s="45"/>
      <c r="S26" s="46"/>
    </row>
    <row r="27" spans="2:19" s="21" customFormat="1" ht="24">
      <c r="B27" s="7" t="s">
        <v>19</v>
      </c>
      <c r="C27" s="48">
        <v>1</v>
      </c>
      <c r="D27" s="49">
        <f t="shared" ref="D27:D29" si="0">C27/I27</f>
        <v>2.2222222222222223E-2</v>
      </c>
      <c r="E27" s="48">
        <v>21</v>
      </c>
      <c r="F27" s="49">
        <f t="shared" ref="F27:F29" si="1">E27/I27</f>
        <v>0.46666666666666667</v>
      </c>
      <c r="G27" s="48">
        <v>23</v>
      </c>
      <c r="H27" s="49">
        <f t="shared" ref="H27:H29" si="2">G27/I27</f>
        <v>0.51111111111111107</v>
      </c>
      <c r="I27" s="48">
        <f t="shared" ref="I27:I29" si="3">C27+E27+G27</f>
        <v>45</v>
      </c>
      <c r="J27" s="49">
        <f>I27/I30</f>
        <v>0.11936339522546419</v>
      </c>
      <c r="Q27" s="45"/>
      <c r="S27" s="46"/>
    </row>
    <row r="28" spans="2:19" s="21" customFormat="1" ht="36">
      <c r="B28" s="7" t="s">
        <v>387</v>
      </c>
      <c r="C28" s="48">
        <v>1</v>
      </c>
      <c r="D28" s="49">
        <f>C28/I28</f>
        <v>7.462686567164179E-3</v>
      </c>
      <c r="E28" s="48">
        <v>42</v>
      </c>
      <c r="F28" s="49">
        <f>E28/I28</f>
        <v>0.31343283582089554</v>
      </c>
      <c r="G28" s="48">
        <v>91</v>
      </c>
      <c r="H28" s="49">
        <f>G28/I28</f>
        <v>0.67910447761194026</v>
      </c>
      <c r="I28" s="48">
        <f t="shared" si="3"/>
        <v>134</v>
      </c>
      <c r="J28" s="49">
        <f>I28/I30</f>
        <v>0.35543766578249336</v>
      </c>
      <c r="Q28" s="45"/>
      <c r="S28" s="46"/>
    </row>
    <row r="29" spans="2:19" s="21" customFormat="1" ht="24">
      <c r="B29" s="7" t="s">
        <v>3</v>
      </c>
      <c r="C29" s="48">
        <v>1</v>
      </c>
      <c r="D29" s="49">
        <f t="shared" si="0"/>
        <v>7.6335877862595417E-3</v>
      </c>
      <c r="E29" s="48">
        <v>29</v>
      </c>
      <c r="F29" s="49">
        <f t="shared" si="1"/>
        <v>0.22137404580152673</v>
      </c>
      <c r="G29" s="48">
        <v>101</v>
      </c>
      <c r="H29" s="49">
        <f t="shared" si="2"/>
        <v>0.77099236641221369</v>
      </c>
      <c r="I29" s="48">
        <f t="shared" si="3"/>
        <v>131</v>
      </c>
      <c r="J29" s="49">
        <f>I29/I30</f>
        <v>0.34748010610079577</v>
      </c>
      <c r="Q29" s="45"/>
      <c r="S29" s="46"/>
    </row>
    <row r="30" spans="2:19" s="21" customFormat="1" ht="12">
      <c r="B30" s="26" t="s">
        <v>0</v>
      </c>
      <c r="C30" s="50">
        <f>SUM(C26:C29)</f>
        <v>4</v>
      </c>
      <c r="D30" s="51">
        <f>C30/I30</f>
        <v>1.0610079575596816E-2</v>
      </c>
      <c r="E30" s="50">
        <f>SUM(E26:E29)</f>
        <v>120</v>
      </c>
      <c r="F30" s="51">
        <f>E30/I30</f>
        <v>0.3183023872679045</v>
      </c>
      <c r="G30" s="50">
        <f>SUM(G26:G29)</f>
        <v>253</v>
      </c>
      <c r="H30" s="51">
        <f>G30/I30</f>
        <v>0.67108753315649872</v>
      </c>
      <c r="I30" s="50">
        <f>SUM(I26:I29)</f>
        <v>377</v>
      </c>
      <c r="J30" s="51">
        <f>SUM(J26:J29)</f>
        <v>1</v>
      </c>
      <c r="Q30" s="45"/>
      <c r="S30" s="46"/>
    </row>
    <row r="31" spans="2:19" s="20" customFormat="1" ht="19.5" customHeight="1"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</row>
    <row r="32" spans="2:19" s="29" customFormat="1" ht="19.5" customHeight="1"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52"/>
      <c r="N32" s="52"/>
      <c r="O32" s="52"/>
      <c r="P32" s="52"/>
      <c r="Q32" s="52"/>
    </row>
    <row r="33" spans="2:17" s="29" customFormat="1" ht="19.5" customHeight="1">
      <c r="B33" s="151" t="s">
        <v>418</v>
      </c>
      <c r="C33" s="152"/>
      <c r="D33" s="152"/>
      <c r="E33" s="152"/>
      <c r="F33" s="152"/>
      <c r="G33"/>
      <c r="H33"/>
      <c r="I33" s="30"/>
      <c r="J33" s="30"/>
      <c r="K33" s="30"/>
      <c r="L33" s="30"/>
      <c r="M33" s="31"/>
      <c r="N33" s="31"/>
      <c r="O33" s="31"/>
      <c r="P33" s="31"/>
      <c r="Q33" s="32"/>
    </row>
    <row r="34" spans="2:17" s="29" customFormat="1" ht="32.25" customHeight="1">
      <c r="B34" s="33"/>
      <c r="C34" s="42" t="s">
        <v>400</v>
      </c>
      <c r="D34" s="42" t="s">
        <v>401</v>
      </c>
      <c r="E34" s="42" t="s">
        <v>402</v>
      </c>
      <c r="F34" s="34" t="s">
        <v>0</v>
      </c>
      <c r="G34"/>
    </row>
    <row r="35" spans="2:17" s="29" customFormat="1" ht="19.5" customHeight="1">
      <c r="B35" s="26" t="s">
        <v>0</v>
      </c>
      <c r="C35" s="27">
        <v>4</v>
      </c>
      <c r="D35" s="27">
        <v>120</v>
      </c>
      <c r="E35" s="27">
        <v>253</v>
      </c>
      <c r="F35" s="27">
        <f>SUM(C35:E35)</f>
        <v>377</v>
      </c>
      <c r="G35"/>
    </row>
    <row r="36" spans="2:17" s="20" customFormat="1" ht="19.5" customHeight="1"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</row>
    <row r="37" spans="2:17" s="20" customFormat="1" ht="19.5" customHeight="1"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</row>
    <row r="38" spans="2:17" s="20" customFormat="1" ht="19.5" customHeight="1"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</row>
    <row r="39" spans="2:17" s="20" customFormat="1" ht="19.5" customHeight="1"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</row>
    <row r="40" spans="2:17" s="20" customFormat="1" ht="19.5" customHeight="1"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</row>
    <row r="41" spans="2:17" s="20" customFormat="1" ht="19.5" customHeight="1"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</row>
    <row r="42" spans="2:17" s="20" customFormat="1" ht="19.5" customHeight="1"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</row>
    <row r="43" spans="2:17" s="20" customFormat="1" ht="19.5" customHeight="1"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</row>
    <row r="44" spans="2:17" s="20" customFormat="1" ht="19.5" customHeight="1">
      <c r="B44" s="19"/>
      <c r="C44" s="19"/>
      <c r="D44" s="19"/>
      <c r="E44" s="19"/>
      <c r="F44" s="19"/>
      <c r="G44" s="19"/>
      <c r="H44" s="19"/>
      <c r="I44" s="19"/>
      <c r="J44" s="35"/>
      <c r="K44" s="19"/>
      <c r="L44" s="19"/>
    </row>
    <row r="45" spans="2:17" s="20" customFormat="1" ht="19.5" customHeight="1">
      <c r="B45" s="19"/>
      <c r="C45" s="19"/>
      <c r="D45" s="19"/>
      <c r="E45" s="19"/>
      <c r="F45" s="19"/>
      <c r="G45" s="19"/>
      <c r="H45" s="19"/>
      <c r="I45" s="19"/>
      <c r="J45" s="35"/>
      <c r="K45" s="35"/>
      <c r="L45" s="19"/>
    </row>
    <row r="46" spans="2:17" s="20" customFormat="1" ht="19.5" customHeight="1">
      <c r="B46" s="19"/>
      <c r="C46" s="19"/>
      <c r="D46" s="19"/>
      <c r="E46" s="19"/>
      <c r="F46" s="19"/>
      <c r="G46" s="19"/>
      <c r="H46" s="19"/>
      <c r="I46" s="19"/>
      <c r="J46" s="35"/>
      <c r="K46" s="19"/>
      <c r="L46" s="19"/>
    </row>
    <row r="47" spans="2:17" s="20" customFormat="1" ht="19.5" customHeight="1">
      <c r="B47" s="19"/>
      <c r="C47" s="19"/>
      <c r="D47" s="19"/>
      <c r="E47" s="19"/>
      <c r="F47" s="19"/>
      <c r="G47" s="19"/>
      <c r="H47" s="19"/>
      <c r="I47" s="19"/>
      <c r="J47" s="35"/>
      <c r="K47" s="35"/>
      <c r="L47" s="19"/>
    </row>
    <row r="48" spans="2:17" s="20" customFormat="1" ht="19.5" customHeight="1">
      <c r="B48" s="19"/>
      <c r="C48" s="19"/>
      <c r="D48" s="19"/>
      <c r="E48" s="19"/>
      <c r="F48" s="19"/>
      <c r="G48" s="19"/>
      <c r="H48" s="19"/>
      <c r="I48" s="19"/>
      <c r="J48" s="35"/>
      <c r="K48" s="19"/>
      <c r="L48" s="19"/>
    </row>
    <row r="49" spans="2:17" s="20" customFormat="1" ht="19.5" customHeight="1">
      <c r="B49" s="19"/>
      <c r="C49" s="19"/>
      <c r="D49" s="19"/>
      <c r="E49" s="19"/>
      <c r="F49" s="19"/>
      <c r="G49" s="19"/>
      <c r="H49" s="19"/>
      <c r="I49" s="19"/>
      <c r="K49" s="19"/>
      <c r="L49" s="19"/>
    </row>
    <row r="50" spans="2:17" s="20" customFormat="1" ht="19.5" customHeight="1"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</row>
    <row r="51" spans="2:17" s="20" customFormat="1" ht="19.5" customHeight="1"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</row>
    <row r="52" spans="2:17" s="20" customFormat="1" ht="19.5" customHeight="1"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</row>
    <row r="53" spans="2:17" s="29" customFormat="1" ht="19.5" customHeight="1">
      <c r="B53" s="149" t="s">
        <v>419</v>
      </c>
      <c r="C53" s="150"/>
      <c r="D53" s="150"/>
      <c r="E53" s="150"/>
      <c r="F53" s="150"/>
      <c r="G53"/>
      <c r="H53"/>
      <c r="I53" s="2"/>
      <c r="J53" s="36"/>
      <c r="K53" s="2"/>
      <c r="L53" s="2"/>
      <c r="M53" s="31"/>
      <c r="N53" s="31"/>
      <c r="O53" s="31"/>
      <c r="P53" s="31"/>
      <c r="Q53" s="32"/>
    </row>
    <row r="54" spans="2:17" s="29" customFormat="1" ht="32.25" customHeight="1">
      <c r="B54" s="3"/>
      <c r="C54" s="42" t="s">
        <v>400</v>
      </c>
      <c r="D54" s="42" t="s">
        <v>401</v>
      </c>
      <c r="E54" s="42" t="s">
        <v>402</v>
      </c>
      <c r="F54" s="34" t="s">
        <v>0</v>
      </c>
      <c r="G54"/>
      <c r="H54"/>
      <c r="I54" s="2"/>
      <c r="K54" s="2"/>
      <c r="L54" s="2"/>
      <c r="M54" s="31"/>
      <c r="N54" s="31"/>
      <c r="O54" s="31"/>
      <c r="P54" s="31"/>
      <c r="Q54" s="31"/>
    </row>
    <row r="55" spans="2:17" s="29" customFormat="1" ht="19.5" customHeight="1">
      <c r="B55" s="37" t="s">
        <v>0</v>
      </c>
      <c r="C55" s="38">
        <v>1</v>
      </c>
      <c r="D55" s="38">
        <v>28</v>
      </c>
      <c r="E55" s="38">
        <v>38</v>
      </c>
      <c r="F55" s="38">
        <f>SUM(C55:E55)</f>
        <v>67</v>
      </c>
      <c r="G55"/>
      <c r="H55"/>
      <c r="I55" s="2"/>
      <c r="K55" s="2"/>
      <c r="L55" s="2"/>
    </row>
    <row r="56" spans="2:17" s="20" customFormat="1" ht="19.5" customHeight="1">
      <c r="B56" s="19"/>
      <c r="C56" s="19"/>
      <c r="D56" s="19"/>
      <c r="E56" s="19"/>
      <c r="F56" s="19"/>
      <c r="G56" s="19"/>
      <c r="H56" s="19"/>
      <c r="I56" s="19"/>
      <c r="K56" s="19"/>
      <c r="L56" s="19"/>
    </row>
    <row r="57" spans="2:17" s="20" customFormat="1" ht="19.5" customHeight="1">
      <c r="B57" s="19"/>
      <c r="C57" s="19"/>
      <c r="D57" s="19"/>
      <c r="E57" s="19"/>
      <c r="F57" s="19"/>
      <c r="G57" s="19"/>
      <c r="H57" s="19"/>
      <c r="I57" s="19"/>
      <c r="K57" s="19"/>
      <c r="L57" s="19"/>
    </row>
    <row r="58" spans="2:17" s="20" customFormat="1" ht="19.5" customHeight="1">
      <c r="B58" s="19"/>
      <c r="C58" s="19"/>
      <c r="D58" s="19"/>
      <c r="E58" s="19"/>
      <c r="F58" s="19"/>
      <c r="G58" s="19"/>
      <c r="H58" s="19"/>
      <c r="I58" s="19"/>
      <c r="K58" s="19"/>
      <c r="L58" s="19"/>
    </row>
    <row r="59" spans="2:17" s="20" customFormat="1" ht="19.5" customHeight="1">
      <c r="B59" s="19"/>
      <c r="C59" s="19"/>
      <c r="D59" s="19"/>
      <c r="E59" s="19"/>
      <c r="F59" s="19"/>
      <c r="G59" s="19"/>
      <c r="H59" s="19"/>
      <c r="I59" s="19"/>
      <c r="K59" s="19"/>
      <c r="L59" s="19"/>
    </row>
    <row r="60" spans="2:17" s="20" customFormat="1" ht="19.5" customHeight="1"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</row>
    <row r="61" spans="2:17" s="20" customFormat="1" ht="19.5" customHeight="1"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</row>
    <row r="62" spans="2:17" s="20" customFormat="1" ht="19.5" customHeight="1"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</row>
    <row r="63" spans="2:17" s="20" customFormat="1" ht="19.5" customHeight="1"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</row>
    <row r="64" spans="2:17" s="20" customFormat="1" ht="19.5" customHeight="1"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</row>
    <row r="65" spans="2:12" s="20" customFormat="1" ht="19.5" customHeight="1"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</row>
    <row r="66" spans="2:12" s="20" customFormat="1" ht="19.5" customHeight="1"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</row>
    <row r="67" spans="2:12" s="20" customFormat="1" ht="19.5" customHeight="1"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</row>
    <row r="68" spans="2:12" s="20" customFormat="1" ht="19.5" customHeight="1"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</row>
    <row r="69" spans="2:12" s="20" customFormat="1" ht="19.5" customHeight="1"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</row>
    <row r="70" spans="2:12" s="20" customFormat="1" ht="19.5" customHeight="1"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</row>
    <row r="71" spans="2:12" s="20" customFormat="1" ht="19.5" customHeight="1"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</row>
    <row r="72" spans="2:12" s="20" customFormat="1" ht="19.5" customHeight="1"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</row>
    <row r="73" spans="2:12" s="29" customFormat="1" ht="19.5" customHeight="1">
      <c r="B73" s="149" t="s">
        <v>420</v>
      </c>
      <c r="C73" s="150"/>
      <c r="D73" s="150"/>
      <c r="E73" s="150"/>
      <c r="F73" s="150"/>
      <c r="G73"/>
      <c r="H73"/>
      <c r="J73" s="36"/>
    </row>
    <row r="74" spans="2:12" s="29" customFormat="1" ht="27" customHeight="1">
      <c r="B74" s="3"/>
      <c r="C74" s="42" t="s">
        <v>400</v>
      </c>
      <c r="D74" s="42" t="s">
        <v>401</v>
      </c>
      <c r="E74" s="42" t="s">
        <v>402</v>
      </c>
      <c r="F74" s="34" t="s">
        <v>0</v>
      </c>
      <c r="G74"/>
      <c r="H74"/>
    </row>
    <row r="75" spans="2:12" s="29" customFormat="1" ht="19.5" customHeight="1">
      <c r="B75" s="37" t="s">
        <v>0</v>
      </c>
      <c r="C75" s="38">
        <v>1</v>
      </c>
      <c r="D75" s="38">
        <v>21</v>
      </c>
      <c r="E75" s="38">
        <v>23</v>
      </c>
      <c r="F75" s="38">
        <f>SUM(C75:E75)</f>
        <v>45</v>
      </c>
      <c r="G75"/>
      <c r="H75"/>
    </row>
    <row r="76" spans="2:12" customFormat="1" ht="19.5" customHeight="1">
      <c r="J76" s="39"/>
    </row>
    <row r="77" spans="2:12" customFormat="1" ht="19.5" customHeight="1">
      <c r="J77" s="39"/>
    </row>
    <row r="78" spans="2:12" customFormat="1" ht="19.5" customHeight="1">
      <c r="J78" s="1"/>
    </row>
    <row r="79" spans="2:12" customFormat="1" ht="19.5" customHeight="1">
      <c r="J79" s="1"/>
    </row>
    <row r="80" spans="2:12" customFormat="1" ht="19.5" customHeight="1">
      <c r="J80" s="1"/>
    </row>
    <row r="81" spans="2:12" customFormat="1" ht="19.5" customHeight="1">
      <c r="J81" s="1"/>
    </row>
    <row r="82" spans="2:12" customFormat="1" ht="19.5" customHeight="1">
      <c r="J82" s="1"/>
    </row>
    <row r="83" spans="2:12" customFormat="1" ht="19.5" customHeight="1">
      <c r="J83" s="1"/>
    </row>
    <row r="84" spans="2:12" customFormat="1" ht="19.5" customHeight="1">
      <c r="J84" s="1"/>
    </row>
    <row r="85" spans="2:12" customFormat="1" ht="19.5" customHeight="1">
      <c r="J85" s="1"/>
    </row>
    <row r="86" spans="2:12" customFormat="1" ht="19.5" customHeight="1">
      <c r="J86" s="1"/>
    </row>
    <row r="87" spans="2:12" customFormat="1" ht="19.5" customHeight="1">
      <c r="J87" s="1"/>
    </row>
    <row r="88" spans="2:12" customFormat="1" ht="19.5" customHeight="1">
      <c r="J88" s="1"/>
    </row>
    <row r="89" spans="2:12" customFormat="1" ht="19.5" customHeight="1">
      <c r="J89" s="1"/>
    </row>
    <row r="90" spans="2:12" customFormat="1" ht="19.5" customHeight="1">
      <c r="J90" s="1"/>
    </row>
    <row r="91" spans="2:12" customFormat="1" ht="19.5" customHeight="1">
      <c r="J91" s="1"/>
    </row>
    <row r="92" spans="2:12" customFormat="1" ht="19.5" customHeight="1">
      <c r="J92" s="1"/>
    </row>
    <row r="93" spans="2:12" s="20" customFormat="1" ht="19.5" customHeight="1"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</row>
    <row r="94" spans="2:12" customFormat="1" ht="19.5" customHeight="1">
      <c r="J94" s="1"/>
    </row>
    <row r="95" spans="2:12" s="29" customFormat="1" ht="19.5" customHeight="1">
      <c r="B95" s="149" t="s">
        <v>467</v>
      </c>
      <c r="C95" s="150"/>
      <c r="D95" s="150"/>
      <c r="E95" s="150"/>
      <c r="F95" s="150"/>
      <c r="G95"/>
      <c r="H95"/>
      <c r="J95" s="36"/>
    </row>
    <row r="96" spans="2:12" s="29" customFormat="1" ht="29.25" customHeight="1">
      <c r="B96" s="3"/>
      <c r="C96" s="42" t="s">
        <v>400</v>
      </c>
      <c r="D96" s="42" t="s">
        <v>401</v>
      </c>
      <c r="E96" s="42" t="s">
        <v>402</v>
      </c>
      <c r="F96" s="34" t="s">
        <v>0</v>
      </c>
      <c r="G96"/>
      <c r="H96"/>
    </row>
    <row r="97" spans="2:10" s="29" customFormat="1" ht="19.5" customHeight="1">
      <c r="B97" s="37" t="s">
        <v>0</v>
      </c>
      <c r="C97" s="38">
        <v>1</v>
      </c>
      <c r="D97" s="38">
        <v>42</v>
      </c>
      <c r="E97" s="38">
        <v>91</v>
      </c>
      <c r="F97" s="38">
        <f>SUM(C97:E97)</f>
        <v>134</v>
      </c>
      <c r="G97"/>
      <c r="H97"/>
    </row>
    <row r="98" spans="2:10" customFormat="1" ht="19.5" customHeight="1">
      <c r="J98" s="39"/>
    </row>
    <row r="99" spans="2:10" customFormat="1" ht="19.5" customHeight="1">
      <c r="J99" s="1"/>
    </row>
    <row r="100" spans="2:10" customFormat="1" ht="19.5" customHeight="1">
      <c r="J100" s="1"/>
    </row>
    <row r="101" spans="2:10" customFormat="1" ht="19.5" customHeight="1">
      <c r="J101" s="1"/>
    </row>
    <row r="102" spans="2:10" customFormat="1" ht="19.5" customHeight="1">
      <c r="J102" s="1"/>
    </row>
    <row r="103" spans="2:10" customFormat="1" ht="19.5" customHeight="1">
      <c r="J103" s="1"/>
    </row>
    <row r="104" spans="2:10" customFormat="1" ht="19.5" customHeight="1">
      <c r="J104" s="1"/>
    </row>
    <row r="105" spans="2:10" customFormat="1" ht="19.5" customHeight="1">
      <c r="J105" s="1"/>
    </row>
    <row r="106" spans="2:10" customFormat="1" ht="19.5" customHeight="1">
      <c r="J106" s="1"/>
    </row>
    <row r="107" spans="2:10" customFormat="1" ht="19.5" customHeight="1">
      <c r="J107" s="1"/>
    </row>
    <row r="108" spans="2:10" customFormat="1" ht="19.5" customHeight="1">
      <c r="J108" s="1"/>
    </row>
    <row r="109" spans="2:10" customFormat="1" ht="19.5" customHeight="1">
      <c r="J109" s="1"/>
    </row>
    <row r="110" spans="2:10" customFormat="1" ht="19.5" customHeight="1">
      <c r="J110" s="1"/>
    </row>
    <row r="111" spans="2:10" customFormat="1" ht="19.5" customHeight="1">
      <c r="J111" s="1"/>
    </row>
    <row r="112" spans="2:10" customFormat="1" ht="19.5" customHeight="1">
      <c r="J112" s="1"/>
    </row>
    <row r="113" spans="2:10" customFormat="1" ht="19.5" customHeight="1">
      <c r="J113" s="1"/>
    </row>
    <row r="114" spans="2:10" customFormat="1" ht="19.5" customHeight="1">
      <c r="J114" s="1"/>
    </row>
    <row r="115" spans="2:10" s="29" customFormat="1" ht="19.5" customHeight="1">
      <c r="B115" s="149" t="s">
        <v>468</v>
      </c>
      <c r="C115" s="150"/>
      <c r="D115" s="150"/>
      <c r="E115" s="150"/>
      <c r="F115" s="150"/>
      <c r="G115"/>
      <c r="H115"/>
      <c r="J115" s="36"/>
    </row>
    <row r="116" spans="2:10" s="29" customFormat="1" ht="29.25" customHeight="1">
      <c r="B116" s="3"/>
      <c r="C116" s="42" t="s">
        <v>400</v>
      </c>
      <c r="D116" s="42" t="s">
        <v>401</v>
      </c>
      <c r="E116" s="42" t="s">
        <v>402</v>
      </c>
      <c r="F116" s="34" t="s">
        <v>0</v>
      </c>
      <c r="G116"/>
      <c r="H116"/>
    </row>
    <row r="117" spans="2:10" s="29" customFormat="1" ht="19.5" customHeight="1">
      <c r="B117" s="37" t="s">
        <v>0</v>
      </c>
      <c r="C117" s="38">
        <v>1</v>
      </c>
      <c r="D117" s="38">
        <v>29</v>
      </c>
      <c r="E117" s="38">
        <v>101</v>
      </c>
      <c r="F117" s="38">
        <f>SUM(C117:E117)</f>
        <v>131</v>
      </c>
      <c r="G117"/>
      <c r="H117"/>
    </row>
    <row r="118" spans="2:10" customFormat="1" ht="19.5" customHeight="1">
      <c r="J118" s="39"/>
    </row>
    <row r="119" spans="2:10" customFormat="1" ht="19.5" customHeight="1">
      <c r="J119" s="1"/>
    </row>
    <row r="120" spans="2:10" customFormat="1" ht="19.5" customHeight="1">
      <c r="J120" s="1"/>
    </row>
    <row r="121" spans="2:10" customFormat="1" ht="19.5" customHeight="1">
      <c r="J121" s="1"/>
    </row>
    <row r="122" spans="2:10" customFormat="1" ht="19.5" customHeight="1">
      <c r="J122" s="1"/>
    </row>
    <row r="123" spans="2:10" customFormat="1" ht="19.5" customHeight="1">
      <c r="J123" s="1"/>
    </row>
    <row r="124" spans="2:10" customFormat="1" ht="19.5" customHeight="1">
      <c r="J124" s="1"/>
    </row>
    <row r="125" spans="2:10" customFormat="1" ht="19.5" customHeight="1">
      <c r="J125" s="1"/>
    </row>
    <row r="126" spans="2:10" customFormat="1" ht="19.5" customHeight="1">
      <c r="J126" s="1"/>
    </row>
    <row r="127" spans="2:10" customFormat="1" ht="19.5" customHeight="1">
      <c r="J127" s="1"/>
    </row>
    <row r="128" spans="2:10" customFormat="1" ht="19.5" customHeight="1">
      <c r="J128" s="1"/>
    </row>
    <row r="129" spans="10:10" customFormat="1" ht="19.5" customHeight="1">
      <c r="J129" s="1"/>
    </row>
    <row r="130" spans="10:10" customFormat="1" ht="19.5" customHeight="1">
      <c r="J130" s="1"/>
    </row>
    <row r="131" spans="10:10" customFormat="1" ht="19.5" customHeight="1">
      <c r="J131" s="1"/>
    </row>
    <row r="132" spans="10:10" customFormat="1" ht="19.5" customHeight="1">
      <c r="J132" s="1"/>
    </row>
    <row r="133" spans="10:10" customFormat="1" ht="19.5" customHeight="1">
      <c r="J133" s="1"/>
    </row>
  </sheetData>
  <mergeCells count="7">
    <mergeCell ref="B115:F115"/>
    <mergeCell ref="B1:F1"/>
    <mergeCell ref="B24:J24"/>
    <mergeCell ref="B33:F33"/>
    <mergeCell ref="B53:F53"/>
    <mergeCell ref="B73:F73"/>
    <mergeCell ref="B95:F9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42"/>
  <sheetViews>
    <sheetView zoomScale="85" zoomScaleNormal="85" workbookViewId="0">
      <selection activeCell="A3" sqref="A3:C3"/>
    </sheetView>
  </sheetViews>
  <sheetFormatPr defaultRowHeight="12.75"/>
  <cols>
    <col min="1" max="1" width="24.28515625" style="101" customWidth="1"/>
    <col min="2" max="4" width="18.140625" style="101" customWidth="1"/>
    <col min="5" max="6" width="18.140625" style="93" customWidth="1"/>
    <col min="7" max="8" width="24.140625" style="94" customWidth="1"/>
    <col min="9" max="10" width="13.7109375" style="93" customWidth="1"/>
    <col min="11" max="11" width="9.140625" style="93"/>
    <col min="12" max="12" width="10.5703125" style="93" customWidth="1"/>
    <col min="13" max="16384" width="9.140625" style="93"/>
  </cols>
  <sheetData>
    <row r="1" spans="1:13" s="90" customFormat="1" ht="18.75">
      <c r="A1" s="89" t="s">
        <v>421</v>
      </c>
      <c r="B1" s="88"/>
      <c r="C1" s="88"/>
      <c r="D1" s="88"/>
      <c r="G1" s="91"/>
      <c r="H1" s="91"/>
    </row>
    <row r="3" spans="1:13" ht="65.25" customHeight="1">
      <c r="A3" s="155" t="s">
        <v>422</v>
      </c>
      <c r="B3" s="156"/>
      <c r="C3" s="157"/>
      <c r="D3" s="92" t="s">
        <v>423</v>
      </c>
      <c r="E3" s="92" t="s">
        <v>424</v>
      </c>
    </row>
    <row r="4" spans="1:13" s="97" customFormat="1" ht="24.75" customHeight="1">
      <c r="A4" s="158" t="s">
        <v>1</v>
      </c>
      <c r="B4" s="159"/>
      <c r="C4" s="160"/>
      <c r="D4" s="95">
        <f>I91</f>
        <v>0.53731343283582089</v>
      </c>
      <c r="E4" s="95">
        <f>J91</f>
        <v>0.46268656716417911</v>
      </c>
      <c r="F4" s="96"/>
      <c r="G4" s="94"/>
      <c r="H4" s="94"/>
    </row>
    <row r="5" spans="1:13" s="97" customFormat="1" ht="24.75" customHeight="1">
      <c r="A5" s="158" t="s">
        <v>19</v>
      </c>
      <c r="B5" s="159"/>
      <c r="C5" s="160"/>
      <c r="D5" s="98">
        <f>I140</f>
        <v>0</v>
      </c>
      <c r="E5" s="98">
        <f>J140</f>
        <v>1</v>
      </c>
      <c r="F5" s="96"/>
      <c r="G5" s="94"/>
      <c r="H5" s="94"/>
    </row>
    <row r="6" spans="1:13" s="97" customFormat="1" ht="24.75" customHeight="1">
      <c r="A6" s="158" t="s">
        <v>387</v>
      </c>
      <c r="B6" s="159"/>
      <c r="C6" s="160"/>
      <c r="D6" s="98">
        <f>I294</f>
        <v>0.94776119402985071</v>
      </c>
      <c r="E6" s="98">
        <f>J294</f>
        <v>5.2238805970149252E-2</v>
      </c>
      <c r="F6" s="96"/>
      <c r="G6" s="94"/>
      <c r="H6" s="94"/>
    </row>
    <row r="7" spans="1:13" s="97" customFormat="1" ht="24.75" customHeight="1">
      <c r="A7" s="158" t="s">
        <v>3</v>
      </c>
      <c r="B7" s="159"/>
      <c r="C7" s="160"/>
      <c r="D7" s="98">
        <f>I440</f>
        <v>0.89312977099236646</v>
      </c>
      <c r="E7" s="98">
        <f>J440</f>
        <v>0.10687022900763359</v>
      </c>
      <c r="F7" s="96"/>
      <c r="G7" s="94"/>
      <c r="H7" s="94"/>
    </row>
    <row r="8" spans="1:13" s="100" customFormat="1" ht="24.75" customHeight="1">
      <c r="A8" s="154" t="s">
        <v>8</v>
      </c>
      <c r="B8" s="154"/>
      <c r="C8" s="154"/>
      <c r="D8" s="99">
        <f>I442</f>
        <v>0.7427055702917772</v>
      </c>
      <c r="E8" s="99">
        <f>J442</f>
        <v>0.2572944297082228</v>
      </c>
      <c r="F8" s="96"/>
      <c r="G8" s="94"/>
      <c r="H8" s="94"/>
    </row>
    <row r="13" spans="1:13" ht="60" customHeight="1">
      <c r="A13" s="163" t="s">
        <v>4</v>
      </c>
      <c r="B13" s="163" t="s">
        <v>245</v>
      </c>
      <c r="C13" s="163" t="s">
        <v>9</v>
      </c>
      <c r="D13" s="163" t="s">
        <v>10</v>
      </c>
      <c r="E13" s="163" t="s">
        <v>20</v>
      </c>
      <c r="F13" s="163" t="s">
        <v>231</v>
      </c>
      <c r="G13" s="163" t="s">
        <v>256</v>
      </c>
      <c r="H13" s="163" t="s">
        <v>257</v>
      </c>
      <c r="I13" s="163" t="s">
        <v>423</v>
      </c>
      <c r="J13" s="163" t="s">
        <v>424</v>
      </c>
      <c r="K13" s="164" t="s">
        <v>260</v>
      </c>
      <c r="L13" s="164"/>
      <c r="M13" s="164"/>
    </row>
    <row r="14" spans="1:13">
      <c r="A14" s="163"/>
      <c r="B14" s="163"/>
      <c r="C14" s="163"/>
      <c r="D14" s="163"/>
      <c r="E14" s="163"/>
      <c r="F14" s="163"/>
      <c r="G14" s="163"/>
      <c r="H14" s="163"/>
      <c r="I14" s="163"/>
      <c r="J14" s="163"/>
      <c r="K14" s="102" t="s">
        <v>11</v>
      </c>
      <c r="L14" s="102" t="s">
        <v>253</v>
      </c>
      <c r="M14" s="102" t="s">
        <v>254</v>
      </c>
    </row>
    <row r="15" spans="1:13" s="106" customFormat="1" ht="30.75" customHeight="1">
      <c r="A15" s="166" t="s">
        <v>29</v>
      </c>
      <c r="B15" s="166"/>
      <c r="C15" s="166"/>
      <c r="D15" s="166"/>
      <c r="E15" s="166"/>
      <c r="F15" s="166"/>
      <c r="G15" s="103" t="s">
        <v>29</v>
      </c>
      <c r="H15" s="103" t="s">
        <v>29</v>
      </c>
      <c r="I15" s="104">
        <v>1</v>
      </c>
      <c r="J15" s="105"/>
      <c r="K15" s="104">
        <v>1</v>
      </c>
      <c r="L15" s="104">
        <v>1</v>
      </c>
      <c r="M15" s="104">
        <f>L15-K15</f>
        <v>0</v>
      </c>
    </row>
    <row r="16" spans="1:13" ht="30.75" customHeight="1">
      <c r="A16" s="134"/>
      <c r="B16" s="107"/>
      <c r="C16" s="108"/>
      <c r="D16" s="108" t="s">
        <v>115</v>
      </c>
      <c r="E16" s="109"/>
      <c r="F16" s="109"/>
      <c r="G16" s="103" t="s">
        <v>30</v>
      </c>
      <c r="H16" s="103" t="s">
        <v>30</v>
      </c>
      <c r="I16" s="105"/>
      <c r="J16" s="104">
        <v>1</v>
      </c>
      <c r="K16" s="110">
        <v>1</v>
      </c>
      <c r="L16" s="104">
        <v>1</v>
      </c>
      <c r="M16" s="104">
        <f t="shared" ref="M16:M50" si="0">L16-K16</f>
        <v>0</v>
      </c>
    </row>
    <row r="17" spans="1:13" ht="30.75" customHeight="1">
      <c r="A17" s="135"/>
      <c r="B17" s="107"/>
      <c r="C17" s="108"/>
      <c r="D17" s="108"/>
      <c r="E17" s="109"/>
      <c r="F17" s="109"/>
      <c r="G17" s="103" t="s">
        <v>261</v>
      </c>
      <c r="H17" s="103" t="s">
        <v>6</v>
      </c>
      <c r="I17" s="105"/>
      <c r="J17" s="104">
        <v>1</v>
      </c>
      <c r="K17" s="110">
        <v>0</v>
      </c>
      <c r="L17" s="104">
        <v>1</v>
      </c>
      <c r="M17" s="104">
        <f t="shared" si="0"/>
        <v>1</v>
      </c>
    </row>
    <row r="18" spans="1:13" ht="30.75" customHeight="1">
      <c r="A18" s="135"/>
      <c r="B18" s="108" t="s">
        <v>312</v>
      </c>
      <c r="C18" s="111"/>
      <c r="D18" s="111"/>
      <c r="E18" s="109"/>
      <c r="F18" s="109"/>
      <c r="G18" s="103" t="s">
        <v>96</v>
      </c>
      <c r="H18" s="103" t="s">
        <v>376</v>
      </c>
      <c r="I18" s="105"/>
      <c r="J18" s="104">
        <v>1</v>
      </c>
      <c r="K18" s="110">
        <v>1</v>
      </c>
      <c r="L18" s="104">
        <v>1</v>
      </c>
      <c r="M18" s="104">
        <f t="shared" si="0"/>
        <v>0</v>
      </c>
    </row>
    <row r="19" spans="1:13" ht="30.75" customHeight="1">
      <c r="A19" s="135"/>
      <c r="B19" s="112"/>
      <c r="C19" s="108"/>
      <c r="D19" s="108" t="s">
        <v>325</v>
      </c>
      <c r="E19" s="113"/>
      <c r="F19" s="109"/>
      <c r="G19" s="103" t="s">
        <v>97</v>
      </c>
      <c r="H19" s="103" t="s">
        <v>262</v>
      </c>
      <c r="I19" s="105"/>
      <c r="J19" s="104">
        <v>1</v>
      </c>
      <c r="K19" s="110">
        <v>1</v>
      </c>
      <c r="L19" s="104">
        <v>1</v>
      </c>
      <c r="M19" s="104">
        <f t="shared" si="0"/>
        <v>0</v>
      </c>
    </row>
    <row r="20" spans="1:13" ht="30.75" customHeight="1">
      <c r="A20" s="135"/>
      <c r="B20" s="112"/>
      <c r="C20" s="108"/>
      <c r="D20" s="111"/>
      <c r="E20" s="109"/>
      <c r="F20" s="109"/>
      <c r="G20" s="103" t="s">
        <v>98</v>
      </c>
      <c r="H20" s="103" t="s">
        <v>98</v>
      </c>
      <c r="I20" s="105"/>
      <c r="J20" s="104">
        <v>1</v>
      </c>
      <c r="K20" s="110">
        <v>1</v>
      </c>
      <c r="L20" s="104">
        <v>1</v>
      </c>
      <c r="M20" s="104">
        <f t="shared" si="0"/>
        <v>0</v>
      </c>
    </row>
    <row r="21" spans="1:13" ht="30.75" customHeight="1">
      <c r="A21" s="135"/>
      <c r="B21" s="112"/>
      <c r="C21" s="108"/>
      <c r="D21" s="111"/>
      <c r="E21" s="109"/>
      <c r="F21" s="109"/>
      <c r="G21" s="103" t="s">
        <v>99</v>
      </c>
      <c r="H21" s="103" t="s">
        <v>250</v>
      </c>
      <c r="I21" s="105"/>
      <c r="J21" s="104">
        <v>1</v>
      </c>
      <c r="K21" s="110">
        <v>1</v>
      </c>
      <c r="L21" s="104">
        <v>1</v>
      </c>
      <c r="M21" s="104">
        <f t="shared" si="0"/>
        <v>0</v>
      </c>
    </row>
    <row r="22" spans="1:13" ht="30.75" customHeight="1">
      <c r="A22" s="135"/>
      <c r="B22" s="112"/>
      <c r="C22" s="108"/>
      <c r="D22" s="111"/>
      <c r="E22" s="109"/>
      <c r="F22" s="109"/>
      <c r="G22" s="103" t="s">
        <v>100</v>
      </c>
      <c r="H22" s="103" t="s">
        <v>326</v>
      </c>
      <c r="I22" s="105"/>
      <c r="J22" s="104">
        <v>1</v>
      </c>
      <c r="K22" s="110">
        <v>1</v>
      </c>
      <c r="L22" s="104">
        <v>1</v>
      </c>
      <c r="M22" s="104">
        <f t="shared" si="0"/>
        <v>0</v>
      </c>
    </row>
    <row r="23" spans="1:13" ht="30.75" customHeight="1">
      <c r="A23" s="135"/>
      <c r="B23" s="112"/>
      <c r="C23" s="108"/>
      <c r="D23" s="108" t="s">
        <v>101</v>
      </c>
      <c r="E23" s="113"/>
      <c r="F23" s="109"/>
      <c r="G23" s="103" t="s">
        <v>102</v>
      </c>
      <c r="H23" s="103" t="s">
        <v>367</v>
      </c>
      <c r="I23" s="105"/>
      <c r="J23" s="104">
        <v>1</v>
      </c>
      <c r="K23" s="110">
        <v>1</v>
      </c>
      <c r="L23" s="104">
        <v>1</v>
      </c>
      <c r="M23" s="104">
        <f t="shared" si="0"/>
        <v>0</v>
      </c>
    </row>
    <row r="24" spans="1:13" ht="30.75" customHeight="1">
      <c r="A24" s="135"/>
      <c r="B24" s="112"/>
      <c r="C24" s="108"/>
      <c r="D24" s="111"/>
      <c r="E24" s="109"/>
      <c r="F24" s="109"/>
      <c r="G24" s="103" t="s">
        <v>91</v>
      </c>
      <c r="H24" s="103" t="s">
        <v>91</v>
      </c>
      <c r="I24" s="105"/>
      <c r="J24" s="104">
        <v>1</v>
      </c>
      <c r="K24" s="110">
        <v>1</v>
      </c>
      <c r="L24" s="104">
        <v>1</v>
      </c>
      <c r="M24" s="104">
        <f t="shared" si="0"/>
        <v>0</v>
      </c>
    </row>
    <row r="25" spans="1:13" ht="30.75" customHeight="1">
      <c r="A25" s="135"/>
      <c r="B25" s="112"/>
      <c r="C25" s="108"/>
      <c r="D25" s="108" t="s">
        <v>103</v>
      </c>
      <c r="E25" s="113"/>
      <c r="F25" s="109"/>
      <c r="G25" s="103" t="s">
        <v>104</v>
      </c>
      <c r="H25" s="103" t="s">
        <v>377</v>
      </c>
      <c r="I25" s="105"/>
      <c r="J25" s="104">
        <v>1</v>
      </c>
      <c r="K25" s="110">
        <v>1</v>
      </c>
      <c r="L25" s="104">
        <v>1</v>
      </c>
      <c r="M25" s="104">
        <f t="shared" si="0"/>
        <v>0</v>
      </c>
    </row>
    <row r="26" spans="1:13" ht="30.75" customHeight="1">
      <c r="A26" s="135"/>
      <c r="B26" s="112"/>
      <c r="C26" s="108"/>
      <c r="D26" s="111"/>
      <c r="E26" s="109"/>
      <c r="F26" s="109"/>
      <c r="G26" s="103" t="s">
        <v>244</v>
      </c>
      <c r="H26" s="103" t="s">
        <v>327</v>
      </c>
      <c r="I26" s="105"/>
      <c r="J26" s="104">
        <v>1</v>
      </c>
      <c r="K26" s="110">
        <v>1</v>
      </c>
      <c r="L26" s="104">
        <v>1</v>
      </c>
      <c r="M26" s="104">
        <f t="shared" si="0"/>
        <v>0</v>
      </c>
    </row>
    <row r="27" spans="1:13" ht="30.75" customHeight="1">
      <c r="A27" s="135"/>
      <c r="B27" s="112"/>
      <c r="C27" s="108" t="s">
        <v>311</v>
      </c>
      <c r="D27" s="111"/>
      <c r="E27" s="109"/>
      <c r="F27" s="109"/>
      <c r="G27" s="103" t="s">
        <v>86</v>
      </c>
      <c r="H27" s="103" t="s">
        <v>313</v>
      </c>
      <c r="I27" s="105"/>
      <c r="J27" s="104">
        <v>1</v>
      </c>
      <c r="K27" s="110">
        <v>1</v>
      </c>
      <c r="L27" s="104">
        <v>1</v>
      </c>
      <c r="M27" s="104">
        <f t="shared" si="0"/>
        <v>0</v>
      </c>
    </row>
    <row r="28" spans="1:13" ht="30.75" customHeight="1">
      <c r="A28" s="135"/>
      <c r="B28" s="112"/>
      <c r="C28" s="114"/>
      <c r="D28" s="108" t="s">
        <v>342</v>
      </c>
      <c r="E28" s="113"/>
      <c r="F28" s="109"/>
      <c r="G28" s="103" t="s">
        <v>87</v>
      </c>
      <c r="H28" s="103" t="s">
        <v>87</v>
      </c>
      <c r="I28" s="105"/>
      <c r="J28" s="104">
        <v>1</v>
      </c>
      <c r="K28" s="110">
        <v>1</v>
      </c>
      <c r="L28" s="104">
        <v>1</v>
      </c>
      <c r="M28" s="104">
        <f t="shared" si="0"/>
        <v>0</v>
      </c>
    </row>
    <row r="29" spans="1:13" ht="30.75" customHeight="1">
      <c r="A29" s="135"/>
      <c r="B29" s="112"/>
      <c r="C29" s="114"/>
      <c r="D29" s="108"/>
      <c r="E29" s="113"/>
      <c r="F29" s="109"/>
      <c r="G29" s="103" t="s">
        <v>316</v>
      </c>
      <c r="H29" s="103" t="s">
        <v>316</v>
      </c>
      <c r="I29" s="105"/>
      <c r="J29" s="104">
        <v>1</v>
      </c>
      <c r="K29" s="110">
        <v>1</v>
      </c>
      <c r="L29" s="104">
        <v>1</v>
      </c>
      <c r="M29" s="104">
        <f t="shared" si="0"/>
        <v>0</v>
      </c>
    </row>
    <row r="30" spans="1:13" s="117" customFormat="1" ht="30.75" customHeight="1">
      <c r="A30" s="135"/>
      <c r="B30" s="107"/>
      <c r="C30" s="107"/>
      <c r="D30" s="107"/>
      <c r="E30" s="115"/>
      <c r="F30" s="115"/>
      <c r="G30" s="103" t="s">
        <v>27</v>
      </c>
      <c r="H30" s="103" t="s">
        <v>250</v>
      </c>
      <c r="I30" s="116"/>
      <c r="J30" s="110">
        <v>1</v>
      </c>
      <c r="K30" s="110">
        <v>1</v>
      </c>
      <c r="L30" s="110">
        <v>1</v>
      </c>
      <c r="M30" s="110">
        <f t="shared" si="0"/>
        <v>0</v>
      </c>
    </row>
    <row r="31" spans="1:13" s="117" customFormat="1" ht="30.75" customHeight="1">
      <c r="A31" s="135"/>
      <c r="B31" s="107"/>
      <c r="C31" s="107"/>
      <c r="D31" s="107"/>
      <c r="E31" s="115"/>
      <c r="F31" s="115"/>
      <c r="G31" s="103" t="s">
        <v>27</v>
      </c>
      <c r="H31" s="103" t="s">
        <v>250</v>
      </c>
      <c r="I31" s="116"/>
      <c r="J31" s="110">
        <v>1</v>
      </c>
      <c r="K31" s="110">
        <v>1</v>
      </c>
      <c r="L31" s="110">
        <v>1</v>
      </c>
      <c r="M31" s="110">
        <f t="shared" si="0"/>
        <v>0</v>
      </c>
    </row>
    <row r="32" spans="1:13" ht="30.75" customHeight="1">
      <c r="A32" s="135"/>
      <c r="B32" s="112"/>
      <c r="C32" s="114"/>
      <c r="D32" s="118"/>
      <c r="E32" s="113"/>
      <c r="F32" s="109"/>
      <c r="G32" s="103" t="s">
        <v>93</v>
      </c>
      <c r="H32" s="103" t="s">
        <v>93</v>
      </c>
      <c r="I32" s="105"/>
      <c r="J32" s="104">
        <v>1</v>
      </c>
      <c r="K32" s="110">
        <v>1</v>
      </c>
      <c r="L32" s="104">
        <v>1</v>
      </c>
      <c r="M32" s="104">
        <f t="shared" si="0"/>
        <v>0</v>
      </c>
    </row>
    <row r="33" spans="1:13" ht="30.75" customHeight="1">
      <c r="A33" s="135"/>
      <c r="B33" s="112"/>
      <c r="C33" s="114"/>
      <c r="D33" s="118"/>
      <c r="E33" s="113"/>
      <c r="F33" s="109"/>
      <c r="G33" s="103" t="s">
        <v>93</v>
      </c>
      <c r="H33" s="103" t="s">
        <v>93</v>
      </c>
      <c r="I33" s="105"/>
      <c r="J33" s="104">
        <v>1</v>
      </c>
      <c r="K33" s="110">
        <v>1</v>
      </c>
      <c r="L33" s="104">
        <v>1</v>
      </c>
      <c r="M33" s="104">
        <f t="shared" si="0"/>
        <v>0</v>
      </c>
    </row>
    <row r="34" spans="1:13" ht="30.75" customHeight="1">
      <c r="A34" s="135"/>
      <c r="B34" s="112"/>
      <c r="C34" s="114"/>
      <c r="D34" s="118"/>
      <c r="E34" s="113"/>
      <c r="F34" s="109"/>
      <c r="G34" s="103" t="s">
        <v>93</v>
      </c>
      <c r="H34" s="103" t="s">
        <v>93</v>
      </c>
      <c r="I34" s="105"/>
      <c r="J34" s="104">
        <v>1</v>
      </c>
      <c r="K34" s="110">
        <v>1</v>
      </c>
      <c r="L34" s="104">
        <v>1</v>
      </c>
      <c r="M34" s="104">
        <f t="shared" si="0"/>
        <v>0</v>
      </c>
    </row>
    <row r="35" spans="1:13" ht="30.75" customHeight="1">
      <c r="A35" s="135"/>
      <c r="B35" s="112"/>
      <c r="C35" s="114"/>
      <c r="D35" s="118"/>
      <c r="E35" s="113"/>
      <c r="F35" s="109"/>
      <c r="G35" s="103" t="s">
        <v>94</v>
      </c>
      <c r="H35" s="103" t="s">
        <v>94</v>
      </c>
      <c r="I35" s="105"/>
      <c r="J35" s="104">
        <v>1</v>
      </c>
      <c r="K35" s="110">
        <v>1</v>
      </c>
      <c r="L35" s="104">
        <v>1</v>
      </c>
      <c r="M35" s="104">
        <f t="shared" si="0"/>
        <v>0</v>
      </c>
    </row>
    <row r="36" spans="1:13" ht="30.75" customHeight="1">
      <c r="A36" s="135"/>
      <c r="B36" s="112"/>
      <c r="C36" s="114"/>
      <c r="D36" s="118"/>
      <c r="E36" s="113"/>
      <c r="F36" s="109"/>
      <c r="G36" s="103" t="s">
        <v>95</v>
      </c>
      <c r="H36" s="103" t="s">
        <v>95</v>
      </c>
      <c r="I36" s="105"/>
      <c r="J36" s="104">
        <v>1</v>
      </c>
      <c r="K36" s="110">
        <v>1</v>
      </c>
      <c r="L36" s="104">
        <v>1</v>
      </c>
      <c r="M36" s="104">
        <f t="shared" si="0"/>
        <v>0</v>
      </c>
    </row>
    <row r="37" spans="1:13" ht="30.75" customHeight="1">
      <c r="A37" s="135"/>
      <c r="B37" s="112"/>
      <c r="C37" s="114"/>
      <c r="D37" s="108" t="s">
        <v>314</v>
      </c>
      <c r="E37" s="113"/>
      <c r="F37" s="109"/>
      <c r="G37" s="103" t="s">
        <v>91</v>
      </c>
      <c r="H37" s="103" t="s">
        <v>91</v>
      </c>
      <c r="I37" s="105"/>
      <c r="J37" s="104">
        <v>1</v>
      </c>
      <c r="K37" s="110">
        <v>1</v>
      </c>
      <c r="L37" s="104">
        <v>1</v>
      </c>
      <c r="M37" s="104">
        <f t="shared" si="0"/>
        <v>0</v>
      </c>
    </row>
    <row r="38" spans="1:13" ht="30.75" customHeight="1">
      <c r="A38" s="135"/>
      <c r="B38" s="112"/>
      <c r="C38" s="114"/>
      <c r="D38" s="111"/>
      <c r="E38" s="109" t="s">
        <v>324</v>
      </c>
      <c r="F38" s="113"/>
      <c r="G38" s="103" t="s">
        <v>92</v>
      </c>
      <c r="H38" s="103" t="s">
        <v>250</v>
      </c>
      <c r="I38" s="105"/>
      <c r="J38" s="104">
        <v>1</v>
      </c>
      <c r="K38" s="110">
        <v>1</v>
      </c>
      <c r="L38" s="104">
        <v>1</v>
      </c>
      <c r="M38" s="104">
        <f t="shared" si="0"/>
        <v>0</v>
      </c>
    </row>
    <row r="39" spans="1:13" ht="30.75" customHeight="1">
      <c r="A39" s="135"/>
      <c r="B39" s="112"/>
      <c r="C39" s="114"/>
      <c r="D39" s="111"/>
      <c r="E39" s="109"/>
      <c r="F39" s="113"/>
      <c r="G39" s="103" t="s">
        <v>89</v>
      </c>
      <c r="H39" s="103" t="s">
        <v>89</v>
      </c>
      <c r="I39" s="105"/>
      <c r="J39" s="104">
        <v>1</v>
      </c>
      <c r="K39" s="110">
        <v>1</v>
      </c>
      <c r="L39" s="104">
        <v>1</v>
      </c>
      <c r="M39" s="104">
        <f t="shared" si="0"/>
        <v>0</v>
      </c>
    </row>
    <row r="40" spans="1:13" ht="30.75" customHeight="1">
      <c r="A40" s="135"/>
      <c r="B40" s="112"/>
      <c r="C40" s="108"/>
      <c r="D40" s="108" t="s">
        <v>315</v>
      </c>
      <c r="E40" s="109" t="s">
        <v>26</v>
      </c>
      <c r="F40" s="113"/>
      <c r="G40" s="103" t="s">
        <v>23</v>
      </c>
      <c r="H40" s="103" t="s">
        <v>263</v>
      </c>
      <c r="I40" s="105"/>
      <c r="J40" s="104">
        <v>1</v>
      </c>
      <c r="K40" s="110">
        <v>1</v>
      </c>
      <c r="L40" s="104">
        <v>1</v>
      </c>
      <c r="M40" s="104">
        <f t="shared" si="0"/>
        <v>0</v>
      </c>
    </row>
    <row r="41" spans="1:13" ht="30.75" customHeight="1">
      <c r="A41" s="135"/>
      <c r="B41" s="112"/>
      <c r="C41" s="111"/>
      <c r="D41" s="111"/>
      <c r="E41" s="109" t="s">
        <v>28</v>
      </c>
      <c r="F41" s="113"/>
      <c r="G41" s="103" t="s">
        <v>27</v>
      </c>
      <c r="H41" s="103" t="s">
        <v>271</v>
      </c>
      <c r="I41" s="105"/>
      <c r="J41" s="104">
        <v>1</v>
      </c>
      <c r="K41" s="110">
        <v>1</v>
      </c>
      <c r="L41" s="104">
        <v>1</v>
      </c>
      <c r="M41" s="104">
        <f t="shared" si="0"/>
        <v>0</v>
      </c>
    </row>
    <row r="42" spans="1:13" ht="30.75" customHeight="1">
      <c r="A42" s="135"/>
      <c r="B42" s="107"/>
      <c r="C42" s="108"/>
      <c r="D42" s="108" t="s">
        <v>272</v>
      </c>
      <c r="E42" s="109"/>
      <c r="F42" s="109"/>
      <c r="G42" s="103" t="s">
        <v>24</v>
      </c>
      <c r="H42" s="103" t="s">
        <v>273</v>
      </c>
      <c r="I42" s="104">
        <v>1</v>
      </c>
      <c r="J42" s="105"/>
      <c r="K42" s="110">
        <v>1</v>
      </c>
      <c r="L42" s="104">
        <v>1</v>
      </c>
      <c r="M42" s="104">
        <f t="shared" si="0"/>
        <v>0</v>
      </c>
    </row>
    <row r="43" spans="1:13" ht="30.75" customHeight="1">
      <c r="A43" s="135"/>
      <c r="B43" s="107"/>
      <c r="C43" s="108"/>
      <c r="D43" s="108"/>
      <c r="E43" s="109" t="s">
        <v>291</v>
      </c>
      <c r="F43" s="109"/>
      <c r="G43" s="103" t="s">
        <v>25</v>
      </c>
      <c r="H43" s="103" t="s">
        <v>250</v>
      </c>
      <c r="I43" s="104">
        <v>1</v>
      </c>
      <c r="J43" s="105"/>
      <c r="K43" s="110">
        <v>1</v>
      </c>
      <c r="L43" s="104">
        <v>1</v>
      </c>
      <c r="M43" s="104">
        <f t="shared" si="0"/>
        <v>0</v>
      </c>
    </row>
    <row r="44" spans="1:13" ht="30.75" customHeight="1">
      <c r="A44" s="135"/>
      <c r="B44" s="107"/>
      <c r="C44" s="108" t="s">
        <v>32</v>
      </c>
      <c r="D44" s="111"/>
      <c r="E44" s="109"/>
      <c r="F44" s="109"/>
      <c r="G44" s="103" t="s">
        <v>33</v>
      </c>
      <c r="H44" s="103" t="s">
        <v>33</v>
      </c>
      <c r="I44" s="105"/>
      <c r="J44" s="104">
        <v>1</v>
      </c>
      <c r="K44" s="110">
        <v>1</v>
      </c>
      <c r="L44" s="104">
        <v>1</v>
      </c>
      <c r="M44" s="104">
        <f t="shared" si="0"/>
        <v>0</v>
      </c>
    </row>
    <row r="45" spans="1:13" ht="30.75" customHeight="1">
      <c r="A45" s="135"/>
      <c r="B45" s="107"/>
      <c r="C45" s="114"/>
      <c r="D45" s="108"/>
      <c r="E45" s="109"/>
      <c r="F45" s="109"/>
      <c r="G45" s="103" t="s">
        <v>34</v>
      </c>
      <c r="H45" s="103" t="s">
        <v>295</v>
      </c>
      <c r="I45" s="105"/>
      <c r="J45" s="104">
        <v>1</v>
      </c>
      <c r="K45" s="110">
        <v>1</v>
      </c>
      <c r="L45" s="104">
        <v>1</v>
      </c>
      <c r="M45" s="104">
        <f t="shared" si="0"/>
        <v>0</v>
      </c>
    </row>
    <row r="46" spans="1:13" ht="30.75" customHeight="1">
      <c r="A46" s="135"/>
      <c r="B46" s="107"/>
      <c r="C46" s="114"/>
      <c r="D46" s="108"/>
      <c r="E46" s="109"/>
      <c r="F46" s="109"/>
      <c r="G46" s="103" t="s">
        <v>35</v>
      </c>
      <c r="H46" s="103" t="s">
        <v>331</v>
      </c>
      <c r="I46" s="105"/>
      <c r="J46" s="104">
        <v>1</v>
      </c>
      <c r="K46" s="110">
        <v>1</v>
      </c>
      <c r="L46" s="104">
        <v>1</v>
      </c>
      <c r="M46" s="104">
        <f t="shared" si="0"/>
        <v>0</v>
      </c>
    </row>
    <row r="47" spans="1:13" ht="30.75" customHeight="1">
      <c r="A47" s="135"/>
      <c r="B47" s="107"/>
      <c r="C47" s="108" t="s">
        <v>374</v>
      </c>
      <c r="D47" s="108"/>
      <c r="E47" s="109"/>
      <c r="F47" s="109"/>
      <c r="G47" s="103" t="s">
        <v>36</v>
      </c>
      <c r="H47" s="103" t="s">
        <v>375</v>
      </c>
      <c r="I47" s="104">
        <v>1</v>
      </c>
      <c r="J47" s="105"/>
      <c r="K47" s="110">
        <v>1</v>
      </c>
      <c r="L47" s="104">
        <v>1</v>
      </c>
      <c r="M47" s="104">
        <f t="shared" si="0"/>
        <v>0</v>
      </c>
    </row>
    <row r="48" spans="1:13" ht="30.75" customHeight="1">
      <c r="A48" s="135"/>
      <c r="B48" s="107"/>
      <c r="C48" s="119"/>
      <c r="D48" s="108" t="s">
        <v>329</v>
      </c>
      <c r="E48" s="109"/>
      <c r="F48" s="109"/>
      <c r="G48" s="103" t="s">
        <v>37</v>
      </c>
      <c r="H48" s="103" t="s">
        <v>258</v>
      </c>
      <c r="I48" s="104">
        <v>1</v>
      </c>
      <c r="J48" s="105"/>
      <c r="K48" s="110">
        <v>1</v>
      </c>
      <c r="L48" s="104">
        <v>1</v>
      </c>
      <c r="M48" s="104">
        <f t="shared" si="0"/>
        <v>0</v>
      </c>
    </row>
    <row r="49" spans="1:13" s="117" customFormat="1" ht="30.75" customHeight="1">
      <c r="A49" s="135"/>
      <c r="B49" s="112"/>
      <c r="C49" s="114"/>
      <c r="D49" s="108"/>
      <c r="E49" s="109"/>
      <c r="F49" s="109"/>
      <c r="G49" s="103" t="s">
        <v>261</v>
      </c>
      <c r="H49" s="103" t="s">
        <v>91</v>
      </c>
      <c r="I49" s="104">
        <v>1</v>
      </c>
      <c r="J49" s="105"/>
      <c r="K49" s="110">
        <v>0</v>
      </c>
      <c r="L49" s="104">
        <v>1</v>
      </c>
      <c r="M49" s="104">
        <f>L49-K49</f>
        <v>1</v>
      </c>
    </row>
    <row r="50" spans="1:13" ht="30.75" customHeight="1">
      <c r="A50" s="135"/>
      <c r="B50" s="107"/>
      <c r="C50" s="119"/>
      <c r="D50" s="108" t="s">
        <v>328</v>
      </c>
      <c r="E50" s="109"/>
      <c r="F50" s="109"/>
      <c r="G50" s="103" t="s">
        <v>38</v>
      </c>
      <c r="H50" s="103" t="s">
        <v>330</v>
      </c>
      <c r="I50" s="104">
        <v>1</v>
      </c>
      <c r="J50" s="105"/>
      <c r="K50" s="110">
        <v>1</v>
      </c>
      <c r="L50" s="104">
        <v>1</v>
      </c>
      <c r="M50" s="104">
        <f t="shared" si="0"/>
        <v>0</v>
      </c>
    </row>
    <row r="51" spans="1:13" ht="30.75" customHeight="1">
      <c r="A51" s="135"/>
      <c r="B51" s="112"/>
      <c r="C51" s="114"/>
      <c r="D51" s="108"/>
      <c r="E51" s="113"/>
      <c r="F51" s="109"/>
      <c r="G51" s="103" t="s">
        <v>88</v>
      </c>
      <c r="H51" s="103" t="s">
        <v>250</v>
      </c>
      <c r="I51" s="104">
        <v>1</v>
      </c>
      <c r="J51" s="105"/>
      <c r="K51" s="110">
        <v>1</v>
      </c>
      <c r="L51" s="104">
        <v>1</v>
      </c>
      <c r="M51" s="104">
        <f>L51-K51</f>
        <v>0</v>
      </c>
    </row>
    <row r="52" spans="1:13" ht="30.75" customHeight="1">
      <c r="A52" s="135"/>
      <c r="B52" s="112"/>
      <c r="C52" s="114"/>
      <c r="D52" s="108"/>
      <c r="E52" s="109"/>
      <c r="F52" s="109"/>
      <c r="G52" s="103" t="s">
        <v>88</v>
      </c>
      <c r="H52" s="103" t="s">
        <v>250</v>
      </c>
      <c r="I52" s="104">
        <v>1</v>
      </c>
      <c r="J52" s="105"/>
      <c r="K52" s="110">
        <v>1</v>
      </c>
      <c r="L52" s="104">
        <v>1</v>
      </c>
      <c r="M52" s="104">
        <f>L52-K52</f>
        <v>0</v>
      </c>
    </row>
    <row r="53" spans="1:13" ht="30.75" customHeight="1">
      <c r="A53" s="135"/>
      <c r="B53" s="112"/>
      <c r="C53" s="108"/>
      <c r="D53" s="108" t="s">
        <v>392</v>
      </c>
      <c r="E53" s="109" t="s">
        <v>113</v>
      </c>
      <c r="F53" s="109"/>
      <c r="G53" s="103" t="s">
        <v>114</v>
      </c>
      <c r="H53" s="103" t="s">
        <v>114</v>
      </c>
      <c r="I53" s="104">
        <v>1</v>
      </c>
      <c r="J53" s="105"/>
      <c r="K53" s="110">
        <v>1</v>
      </c>
      <c r="L53" s="104">
        <v>1</v>
      </c>
      <c r="M53" s="104">
        <f>L53-K53</f>
        <v>0</v>
      </c>
    </row>
    <row r="54" spans="1:13" s="117" customFormat="1" ht="30.75" customHeight="1">
      <c r="A54" s="135"/>
      <c r="B54" s="107"/>
      <c r="C54" s="166" t="s">
        <v>148</v>
      </c>
      <c r="D54" s="166"/>
      <c r="E54" s="166"/>
      <c r="F54" s="166"/>
      <c r="G54" s="103" t="s">
        <v>290</v>
      </c>
      <c r="H54" s="103" t="s">
        <v>290</v>
      </c>
      <c r="I54" s="104">
        <v>1</v>
      </c>
      <c r="J54" s="105"/>
      <c r="K54" s="110">
        <v>1</v>
      </c>
      <c r="L54" s="104">
        <v>1</v>
      </c>
      <c r="M54" s="104">
        <f>L54-K54</f>
        <v>0</v>
      </c>
    </row>
    <row r="55" spans="1:13" s="117" customFormat="1" ht="30.75" customHeight="1">
      <c r="A55" s="135"/>
      <c r="B55" s="107"/>
      <c r="C55" s="108"/>
      <c r="D55" s="108" t="s">
        <v>393</v>
      </c>
      <c r="E55" s="109"/>
      <c r="F55" s="109"/>
      <c r="G55" s="103" t="s">
        <v>118</v>
      </c>
      <c r="H55" s="103" t="s">
        <v>118</v>
      </c>
      <c r="I55" s="104">
        <v>1</v>
      </c>
      <c r="J55" s="105"/>
      <c r="K55" s="110">
        <v>1</v>
      </c>
      <c r="L55" s="104">
        <v>1</v>
      </c>
      <c r="M55" s="104">
        <f>L55-K55</f>
        <v>0</v>
      </c>
    </row>
    <row r="56" spans="1:13" ht="30.75" customHeight="1">
      <c r="A56" s="135"/>
      <c r="B56" s="107"/>
      <c r="C56" s="108"/>
      <c r="D56" s="108"/>
      <c r="E56" s="109" t="s">
        <v>235</v>
      </c>
      <c r="F56" s="113"/>
      <c r="G56" s="103" t="s">
        <v>188</v>
      </c>
      <c r="H56" s="103" t="s">
        <v>487</v>
      </c>
      <c r="I56" s="110">
        <v>1</v>
      </c>
      <c r="J56" s="105"/>
      <c r="K56" s="110">
        <v>1</v>
      </c>
      <c r="L56" s="110">
        <v>1</v>
      </c>
      <c r="M56" s="104"/>
    </row>
    <row r="57" spans="1:13" ht="30.75" customHeight="1">
      <c r="A57" s="135"/>
      <c r="B57" s="107"/>
      <c r="C57" s="108"/>
      <c r="D57" s="108"/>
      <c r="E57" s="109"/>
      <c r="F57" s="113"/>
      <c r="G57" s="103" t="s">
        <v>188</v>
      </c>
      <c r="H57" s="103" t="s">
        <v>322</v>
      </c>
      <c r="I57" s="110">
        <v>1</v>
      </c>
      <c r="J57" s="105"/>
      <c r="K57" s="110">
        <v>1</v>
      </c>
      <c r="L57" s="110">
        <v>1</v>
      </c>
      <c r="M57" s="104"/>
    </row>
    <row r="58" spans="1:13" ht="30.75" customHeight="1">
      <c r="A58" s="135"/>
      <c r="B58" s="107"/>
      <c r="C58" s="108"/>
      <c r="D58" s="108"/>
      <c r="E58" s="109"/>
      <c r="F58" s="113"/>
      <c r="G58" s="103" t="s">
        <v>188</v>
      </c>
      <c r="H58" s="103" t="s">
        <v>322</v>
      </c>
      <c r="I58" s="110">
        <v>1</v>
      </c>
      <c r="J58" s="105"/>
      <c r="K58" s="110">
        <v>1</v>
      </c>
      <c r="L58" s="110">
        <v>1</v>
      </c>
      <c r="M58" s="104"/>
    </row>
    <row r="59" spans="1:13" ht="30.75" customHeight="1">
      <c r="A59" s="135"/>
      <c r="B59" s="107"/>
      <c r="C59" s="108"/>
      <c r="D59" s="108"/>
      <c r="E59" s="120"/>
      <c r="F59" s="109"/>
      <c r="G59" s="103" t="s">
        <v>190</v>
      </c>
      <c r="H59" s="103" t="s">
        <v>190</v>
      </c>
      <c r="I59" s="110">
        <v>1</v>
      </c>
      <c r="J59" s="105"/>
      <c r="K59" s="110">
        <v>1</v>
      </c>
      <c r="L59" s="110">
        <v>1</v>
      </c>
      <c r="M59" s="104"/>
    </row>
    <row r="60" spans="1:13" ht="30.75" customHeight="1">
      <c r="A60" s="135"/>
      <c r="B60" s="107"/>
      <c r="C60" s="108"/>
      <c r="D60" s="108"/>
      <c r="E60" s="109" t="s">
        <v>340</v>
      </c>
      <c r="F60" s="113"/>
      <c r="G60" s="103" t="s">
        <v>188</v>
      </c>
      <c r="H60" s="103" t="s">
        <v>322</v>
      </c>
      <c r="I60" s="110">
        <v>1</v>
      </c>
      <c r="J60" s="105"/>
      <c r="K60" s="110">
        <v>1</v>
      </c>
      <c r="L60" s="110">
        <v>1</v>
      </c>
      <c r="M60" s="104"/>
    </row>
    <row r="61" spans="1:13" s="117" customFormat="1" ht="30.75" customHeight="1">
      <c r="A61" s="135"/>
      <c r="B61" s="107"/>
      <c r="C61" s="108"/>
      <c r="D61" s="108"/>
      <c r="E61" s="109" t="s">
        <v>285</v>
      </c>
      <c r="F61" s="109"/>
      <c r="G61" s="103" t="s">
        <v>164</v>
      </c>
      <c r="H61" s="103" t="s">
        <v>164</v>
      </c>
      <c r="I61" s="104">
        <v>1</v>
      </c>
      <c r="J61" s="105"/>
      <c r="K61" s="110">
        <v>1</v>
      </c>
      <c r="L61" s="104">
        <v>1</v>
      </c>
      <c r="M61" s="104">
        <f t="shared" ref="M61:M89" si="1">L61-K61</f>
        <v>0</v>
      </c>
    </row>
    <row r="62" spans="1:13" s="117" customFormat="1" ht="30.75" customHeight="1">
      <c r="A62" s="135"/>
      <c r="B62" s="107"/>
      <c r="C62" s="108"/>
      <c r="D62" s="108"/>
      <c r="E62" s="109"/>
      <c r="F62" s="109"/>
      <c r="G62" s="103" t="s">
        <v>168</v>
      </c>
      <c r="H62" s="103" t="s">
        <v>166</v>
      </c>
      <c r="I62" s="104">
        <v>1</v>
      </c>
      <c r="J62" s="105"/>
      <c r="K62" s="110">
        <v>1</v>
      </c>
      <c r="L62" s="104">
        <v>1</v>
      </c>
      <c r="M62" s="104">
        <f t="shared" si="1"/>
        <v>0</v>
      </c>
    </row>
    <row r="63" spans="1:13" s="117" customFormat="1" ht="30.75" customHeight="1">
      <c r="A63" s="135"/>
      <c r="B63" s="107"/>
      <c r="C63" s="108"/>
      <c r="D63" s="108"/>
      <c r="E63" s="109"/>
      <c r="F63" s="109"/>
      <c r="G63" s="103" t="s">
        <v>168</v>
      </c>
      <c r="H63" s="103" t="s">
        <v>168</v>
      </c>
      <c r="I63" s="104">
        <v>1</v>
      </c>
      <c r="J63" s="105"/>
      <c r="K63" s="110">
        <v>1</v>
      </c>
      <c r="L63" s="104">
        <v>1</v>
      </c>
      <c r="M63" s="104">
        <f t="shared" si="1"/>
        <v>0</v>
      </c>
    </row>
    <row r="64" spans="1:13" s="117" customFormat="1" ht="30.75" customHeight="1">
      <c r="A64" s="135"/>
      <c r="B64" s="107"/>
      <c r="C64" s="108"/>
      <c r="D64" s="108"/>
      <c r="E64" s="109"/>
      <c r="F64" s="109"/>
      <c r="G64" s="103" t="s">
        <v>212</v>
      </c>
      <c r="H64" s="103" t="s">
        <v>168</v>
      </c>
      <c r="I64" s="104">
        <v>1</v>
      </c>
      <c r="J64" s="105"/>
      <c r="K64" s="110">
        <v>1</v>
      </c>
      <c r="L64" s="104">
        <v>1</v>
      </c>
      <c r="M64" s="104">
        <f t="shared" si="1"/>
        <v>0</v>
      </c>
    </row>
    <row r="65" spans="1:13" s="117" customFormat="1" ht="30.75" customHeight="1">
      <c r="A65" s="135"/>
      <c r="B65" s="107"/>
      <c r="C65" s="108"/>
      <c r="D65" s="108"/>
      <c r="E65" s="109" t="s">
        <v>202</v>
      </c>
      <c r="F65" s="109"/>
      <c r="G65" s="103" t="s">
        <v>215</v>
      </c>
      <c r="H65" s="103" t="s">
        <v>215</v>
      </c>
      <c r="I65" s="104">
        <v>1</v>
      </c>
      <c r="J65" s="105"/>
      <c r="K65" s="110">
        <v>1</v>
      </c>
      <c r="L65" s="104">
        <v>1</v>
      </c>
      <c r="M65" s="104">
        <f t="shared" si="1"/>
        <v>0</v>
      </c>
    </row>
    <row r="66" spans="1:13" s="117" customFormat="1" ht="30.75" customHeight="1">
      <c r="A66" s="135"/>
      <c r="B66" s="107"/>
      <c r="C66" s="108"/>
      <c r="D66" s="108"/>
      <c r="E66" s="109"/>
      <c r="F66" s="109"/>
      <c r="G66" s="103" t="s">
        <v>168</v>
      </c>
      <c r="H66" s="103" t="s">
        <v>166</v>
      </c>
      <c r="I66" s="104">
        <v>1</v>
      </c>
      <c r="J66" s="105"/>
      <c r="K66" s="110">
        <v>1</v>
      </c>
      <c r="L66" s="104">
        <v>1</v>
      </c>
      <c r="M66" s="104">
        <f t="shared" si="1"/>
        <v>0</v>
      </c>
    </row>
    <row r="67" spans="1:13" s="117" customFormat="1" ht="30.75" customHeight="1">
      <c r="A67" s="135"/>
      <c r="B67" s="107"/>
      <c r="C67" s="108"/>
      <c r="D67" s="108"/>
      <c r="E67" s="109" t="s">
        <v>284</v>
      </c>
      <c r="F67" s="109"/>
      <c r="G67" s="103" t="s">
        <v>172</v>
      </c>
      <c r="H67" s="103" t="s">
        <v>172</v>
      </c>
      <c r="I67" s="104">
        <v>1</v>
      </c>
      <c r="J67" s="105"/>
      <c r="K67" s="110">
        <v>1</v>
      </c>
      <c r="L67" s="104">
        <v>1</v>
      </c>
      <c r="M67" s="104">
        <f t="shared" si="1"/>
        <v>0</v>
      </c>
    </row>
    <row r="68" spans="1:13" s="117" customFormat="1" ht="30.75" customHeight="1">
      <c r="A68" s="135"/>
      <c r="B68" s="107"/>
      <c r="C68" s="108"/>
      <c r="D68" s="108"/>
      <c r="E68" s="109"/>
      <c r="F68" s="109"/>
      <c r="G68" s="103" t="s">
        <v>168</v>
      </c>
      <c r="H68" s="103" t="s">
        <v>166</v>
      </c>
      <c r="I68" s="104">
        <v>1</v>
      </c>
      <c r="J68" s="105"/>
      <c r="K68" s="110">
        <v>1</v>
      </c>
      <c r="L68" s="104">
        <v>1</v>
      </c>
      <c r="M68" s="104">
        <f t="shared" si="1"/>
        <v>0</v>
      </c>
    </row>
    <row r="69" spans="1:13" s="117" customFormat="1" ht="30.75" customHeight="1">
      <c r="A69" s="135"/>
      <c r="B69" s="107"/>
      <c r="C69" s="108"/>
      <c r="D69" s="108"/>
      <c r="E69" s="109"/>
      <c r="F69" s="109"/>
      <c r="G69" s="103" t="s">
        <v>168</v>
      </c>
      <c r="H69" s="103" t="s">
        <v>168</v>
      </c>
      <c r="I69" s="104">
        <v>1</v>
      </c>
      <c r="J69" s="105"/>
      <c r="K69" s="110">
        <v>1</v>
      </c>
      <c r="L69" s="104">
        <v>1</v>
      </c>
      <c r="M69" s="104">
        <f t="shared" si="1"/>
        <v>0</v>
      </c>
    </row>
    <row r="70" spans="1:13" s="117" customFormat="1" ht="30.75" customHeight="1">
      <c r="A70" s="135"/>
      <c r="B70" s="107"/>
      <c r="C70" s="108"/>
      <c r="D70" s="108"/>
      <c r="E70" s="109"/>
      <c r="F70" s="109"/>
      <c r="G70" s="103" t="s">
        <v>168</v>
      </c>
      <c r="H70" s="103" t="s">
        <v>168</v>
      </c>
      <c r="I70" s="104">
        <v>1</v>
      </c>
      <c r="J70" s="105"/>
      <c r="K70" s="110">
        <v>1</v>
      </c>
      <c r="L70" s="104">
        <v>1</v>
      </c>
      <c r="M70" s="104">
        <f t="shared" si="1"/>
        <v>0</v>
      </c>
    </row>
    <row r="71" spans="1:13" s="117" customFormat="1" ht="30.75" customHeight="1">
      <c r="A71" s="135"/>
      <c r="B71" s="107"/>
      <c r="C71" s="108"/>
      <c r="D71" s="108"/>
      <c r="E71" s="109"/>
      <c r="F71" s="109"/>
      <c r="G71" s="103" t="s">
        <v>168</v>
      </c>
      <c r="H71" s="103" t="s">
        <v>168</v>
      </c>
      <c r="I71" s="104">
        <v>1</v>
      </c>
      <c r="J71" s="105"/>
      <c r="K71" s="110">
        <v>1</v>
      </c>
      <c r="L71" s="104">
        <v>1</v>
      </c>
      <c r="M71" s="104">
        <f t="shared" si="1"/>
        <v>0</v>
      </c>
    </row>
    <row r="72" spans="1:13" ht="30.75" customHeight="1">
      <c r="A72" s="135"/>
      <c r="B72" s="107"/>
      <c r="C72" s="108"/>
      <c r="D72" s="108" t="s">
        <v>157</v>
      </c>
      <c r="E72" s="113"/>
      <c r="F72" s="109"/>
      <c r="G72" s="103" t="s">
        <v>172</v>
      </c>
      <c r="H72" s="103" t="s">
        <v>172</v>
      </c>
      <c r="I72" s="104">
        <v>1</v>
      </c>
      <c r="J72" s="105"/>
      <c r="K72" s="110">
        <v>1</v>
      </c>
      <c r="L72" s="104">
        <v>1</v>
      </c>
      <c r="M72" s="104">
        <f t="shared" si="1"/>
        <v>0</v>
      </c>
    </row>
    <row r="73" spans="1:13" ht="30.75" customHeight="1">
      <c r="A73" s="135"/>
      <c r="B73" s="107"/>
      <c r="C73" s="108"/>
      <c r="D73" s="108"/>
      <c r="E73" s="109"/>
      <c r="F73" s="109"/>
      <c r="G73" s="103" t="s">
        <v>173</v>
      </c>
      <c r="H73" s="103" t="s">
        <v>173</v>
      </c>
      <c r="I73" s="104">
        <v>1</v>
      </c>
      <c r="J73" s="105"/>
      <c r="K73" s="110">
        <v>1</v>
      </c>
      <c r="L73" s="104">
        <v>1</v>
      </c>
      <c r="M73" s="104">
        <f t="shared" si="1"/>
        <v>0</v>
      </c>
    </row>
    <row r="74" spans="1:13" ht="30.75" customHeight="1">
      <c r="A74" s="135"/>
      <c r="B74" s="107"/>
      <c r="C74" s="108"/>
      <c r="D74" s="108"/>
      <c r="E74" s="109"/>
      <c r="F74" s="109"/>
      <c r="G74" s="103" t="s">
        <v>126</v>
      </c>
      <c r="H74" s="103" t="s">
        <v>126</v>
      </c>
      <c r="I74" s="104">
        <v>1</v>
      </c>
      <c r="J74" s="105"/>
      <c r="K74" s="110">
        <v>1</v>
      </c>
      <c r="L74" s="104">
        <v>1</v>
      </c>
      <c r="M74" s="104">
        <f t="shared" si="1"/>
        <v>0</v>
      </c>
    </row>
    <row r="75" spans="1:13" ht="30.75" customHeight="1">
      <c r="A75" s="135"/>
      <c r="B75" s="107"/>
      <c r="C75" s="108"/>
      <c r="D75" s="108"/>
      <c r="E75" s="109"/>
      <c r="F75" s="109"/>
      <c r="G75" s="103" t="s">
        <v>469</v>
      </c>
      <c r="H75" s="103" t="s">
        <v>469</v>
      </c>
      <c r="I75" s="104">
        <v>1</v>
      </c>
      <c r="J75" s="105"/>
      <c r="K75" s="110">
        <v>1</v>
      </c>
      <c r="L75" s="104">
        <v>1</v>
      </c>
      <c r="M75" s="104">
        <f t="shared" si="1"/>
        <v>0</v>
      </c>
    </row>
    <row r="76" spans="1:13" ht="30.75" customHeight="1">
      <c r="A76" s="135"/>
      <c r="B76" s="107"/>
      <c r="C76" s="108"/>
      <c r="D76" s="108"/>
      <c r="E76" s="109"/>
      <c r="F76" s="109"/>
      <c r="G76" s="103" t="s">
        <v>126</v>
      </c>
      <c r="H76" s="103" t="s">
        <v>126</v>
      </c>
      <c r="I76" s="104">
        <v>1</v>
      </c>
      <c r="J76" s="105"/>
      <c r="K76" s="110">
        <v>1</v>
      </c>
      <c r="L76" s="104">
        <v>1</v>
      </c>
      <c r="M76" s="104">
        <f t="shared" si="1"/>
        <v>0</v>
      </c>
    </row>
    <row r="77" spans="1:13" ht="30.75" customHeight="1">
      <c r="A77" s="135"/>
      <c r="B77" s="107"/>
      <c r="C77" s="108"/>
      <c r="D77" s="108"/>
      <c r="E77" s="109"/>
      <c r="F77" s="109"/>
      <c r="G77" s="103" t="s">
        <v>168</v>
      </c>
      <c r="H77" s="103" t="s">
        <v>168</v>
      </c>
      <c r="I77" s="104">
        <v>1</v>
      </c>
      <c r="J77" s="105"/>
      <c r="K77" s="110">
        <v>1</v>
      </c>
      <c r="L77" s="104">
        <v>1</v>
      </c>
      <c r="M77" s="104">
        <f t="shared" si="1"/>
        <v>0</v>
      </c>
    </row>
    <row r="78" spans="1:13" ht="30.75" customHeight="1">
      <c r="A78" s="135"/>
      <c r="B78" s="107"/>
      <c r="C78" s="108"/>
      <c r="D78" s="108"/>
      <c r="E78" s="109"/>
      <c r="F78" s="109"/>
      <c r="G78" s="103" t="s">
        <v>168</v>
      </c>
      <c r="H78" s="103" t="s">
        <v>168</v>
      </c>
      <c r="I78" s="104">
        <v>1</v>
      </c>
      <c r="J78" s="105"/>
      <c r="K78" s="110">
        <v>1</v>
      </c>
      <c r="L78" s="104">
        <v>1</v>
      </c>
      <c r="M78" s="104">
        <f t="shared" si="1"/>
        <v>0</v>
      </c>
    </row>
    <row r="79" spans="1:13" ht="30.75" customHeight="1">
      <c r="A79" s="136"/>
      <c r="B79" s="107"/>
      <c r="C79" s="108"/>
      <c r="D79" s="108"/>
      <c r="E79" s="109"/>
      <c r="F79" s="109"/>
      <c r="G79" s="103" t="s">
        <v>168</v>
      </c>
      <c r="H79" s="103" t="s">
        <v>168</v>
      </c>
      <c r="I79" s="104">
        <v>1</v>
      </c>
      <c r="J79" s="105"/>
      <c r="K79" s="110">
        <v>1</v>
      </c>
      <c r="L79" s="104">
        <v>1</v>
      </c>
      <c r="M79" s="104">
        <f t="shared" si="1"/>
        <v>0</v>
      </c>
    </row>
    <row r="80" spans="1:13" ht="30.75" customHeight="1">
      <c r="A80" s="135"/>
      <c r="B80" s="107"/>
      <c r="C80" s="108"/>
      <c r="D80" s="108" t="s">
        <v>476</v>
      </c>
      <c r="E80" s="109"/>
      <c r="F80" s="109"/>
      <c r="G80" s="103" t="s">
        <v>75</v>
      </c>
      <c r="H80" s="103" t="s">
        <v>277</v>
      </c>
      <c r="I80" s="105"/>
      <c r="J80" s="104">
        <v>1</v>
      </c>
      <c r="K80" s="110">
        <v>1</v>
      </c>
      <c r="L80" s="104">
        <v>1</v>
      </c>
      <c r="M80" s="104">
        <f>L80-K80</f>
        <v>0</v>
      </c>
    </row>
    <row r="81" spans="1:13" ht="30.75" customHeight="1">
      <c r="A81" s="135"/>
      <c r="B81" s="107"/>
      <c r="C81" s="108"/>
      <c r="D81" s="108"/>
      <c r="E81" s="109"/>
      <c r="F81" s="109"/>
      <c r="G81" s="103" t="s">
        <v>63</v>
      </c>
      <c r="H81" s="103" t="s">
        <v>293</v>
      </c>
      <c r="I81" s="105"/>
      <c r="J81" s="104">
        <v>1</v>
      </c>
      <c r="K81" s="110">
        <v>1</v>
      </c>
      <c r="L81" s="104">
        <v>1</v>
      </c>
      <c r="M81" s="104">
        <f>L81-K81</f>
        <v>0</v>
      </c>
    </row>
    <row r="82" spans="1:13" ht="30.75" customHeight="1">
      <c r="A82" s="167"/>
      <c r="B82" s="167"/>
      <c r="C82" s="167"/>
      <c r="D82" s="167"/>
      <c r="E82" s="167"/>
      <c r="F82" s="167"/>
      <c r="G82" s="103" t="s">
        <v>90</v>
      </c>
      <c r="H82" s="103" t="s">
        <v>261</v>
      </c>
      <c r="I82" s="104">
        <v>0</v>
      </c>
      <c r="J82" s="105"/>
      <c r="K82" s="110">
        <v>1</v>
      </c>
      <c r="L82" s="104">
        <v>0</v>
      </c>
      <c r="M82" s="104">
        <f t="shared" si="1"/>
        <v>-1</v>
      </c>
    </row>
    <row r="83" spans="1:13" ht="30.75" customHeight="1">
      <c r="A83" s="167"/>
      <c r="B83" s="167"/>
      <c r="C83" s="167"/>
      <c r="D83" s="167"/>
      <c r="E83" s="167"/>
      <c r="F83" s="167"/>
      <c r="G83" s="103" t="s">
        <v>91</v>
      </c>
      <c r="H83" s="103" t="s">
        <v>261</v>
      </c>
      <c r="I83" s="104">
        <v>0</v>
      </c>
      <c r="J83" s="105"/>
      <c r="K83" s="110">
        <v>1</v>
      </c>
      <c r="L83" s="104">
        <v>0</v>
      </c>
      <c r="M83" s="104">
        <f t="shared" si="1"/>
        <v>-1</v>
      </c>
    </row>
    <row r="84" spans="1:13" ht="30.75" customHeight="1">
      <c r="A84" s="167"/>
      <c r="B84" s="167"/>
      <c r="C84" s="167"/>
      <c r="D84" s="167"/>
      <c r="E84" s="167"/>
      <c r="F84" s="167"/>
      <c r="G84" s="122" t="s">
        <v>21</v>
      </c>
      <c r="H84" s="103" t="s">
        <v>261</v>
      </c>
      <c r="I84" s="104">
        <v>0</v>
      </c>
      <c r="J84" s="105"/>
      <c r="K84" s="110">
        <v>1</v>
      </c>
      <c r="L84" s="104">
        <v>0</v>
      </c>
      <c r="M84" s="104">
        <f t="shared" si="1"/>
        <v>-1</v>
      </c>
    </row>
    <row r="85" spans="1:13" ht="30.75" customHeight="1">
      <c r="A85" s="167"/>
      <c r="B85" s="167"/>
      <c r="C85" s="167"/>
      <c r="D85" s="167"/>
      <c r="E85" s="167"/>
      <c r="F85" s="167"/>
      <c r="G85" s="122" t="s">
        <v>22</v>
      </c>
      <c r="H85" s="103" t="s">
        <v>261</v>
      </c>
      <c r="I85" s="104">
        <v>0</v>
      </c>
      <c r="J85" s="105"/>
      <c r="K85" s="110">
        <v>1</v>
      </c>
      <c r="L85" s="104">
        <v>0</v>
      </c>
      <c r="M85" s="104">
        <f t="shared" si="1"/>
        <v>-1</v>
      </c>
    </row>
    <row r="86" spans="1:13" ht="30.75" customHeight="1">
      <c r="A86" s="167"/>
      <c r="B86" s="167"/>
      <c r="C86" s="167"/>
      <c r="D86" s="167"/>
      <c r="E86" s="167"/>
      <c r="F86" s="167"/>
      <c r="G86" s="103" t="s">
        <v>84</v>
      </c>
      <c r="H86" s="103" t="s">
        <v>261</v>
      </c>
      <c r="I86" s="104">
        <v>0</v>
      </c>
      <c r="J86" s="105"/>
      <c r="K86" s="110">
        <v>1</v>
      </c>
      <c r="L86" s="104">
        <v>0</v>
      </c>
      <c r="M86" s="104">
        <f t="shared" si="1"/>
        <v>-1</v>
      </c>
    </row>
    <row r="87" spans="1:13" ht="30.75" customHeight="1">
      <c r="A87" s="167"/>
      <c r="B87" s="167"/>
      <c r="C87" s="167"/>
      <c r="D87" s="167"/>
      <c r="E87" s="167"/>
      <c r="F87" s="167"/>
      <c r="G87" s="103" t="s">
        <v>27</v>
      </c>
      <c r="H87" s="103" t="s">
        <v>261</v>
      </c>
      <c r="I87" s="104">
        <v>0</v>
      </c>
      <c r="J87" s="105"/>
      <c r="K87" s="110">
        <v>1</v>
      </c>
      <c r="L87" s="104">
        <v>0</v>
      </c>
      <c r="M87" s="104">
        <f t="shared" si="1"/>
        <v>-1</v>
      </c>
    </row>
    <row r="88" spans="1:13" ht="30.75" customHeight="1">
      <c r="A88" s="167"/>
      <c r="B88" s="167"/>
      <c r="C88" s="167"/>
      <c r="D88" s="167"/>
      <c r="E88" s="167"/>
      <c r="F88" s="167"/>
      <c r="G88" s="103" t="s">
        <v>31</v>
      </c>
      <c r="H88" s="103" t="s">
        <v>261</v>
      </c>
      <c r="I88" s="104">
        <v>0</v>
      </c>
      <c r="J88" s="105"/>
      <c r="K88" s="110">
        <v>1</v>
      </c>
      <c r="L88" s="104">
        <v>0</v>
      </c>
      <c r="M88" s="104">
        <f t="shared" si="1"/>
        <v>-1</v>
      </c>
    </row>
    <row r="89" spans="1:13" ht="30.75" customHeight="1">
      <c r="A89" s="167"/>
      <c r="B89" s="167"/>
      <c r="C89" s="167"/>
      <c r="D89" s="167"/>
      <c r="E89" s="167"/>
      <c r="F89" s="167"/>
      <c r="G89" s="103" t="s">
        <v>39</v>
      </c>
      <c r="H89" s="103" t="s">
        <v>261</v>
      </c>
      <c r="I89" s="104">
        <v>0</v>
      </c>
      <c r="J89" s="105"/>
      <c r="K89" s="110">
        <v>1</v>
      </c>
      <c r="L89" s="104">
        <v>0</v>
      </c>
      <c r="M89" s="104">
        <f t="shared" si="1"/>
        <v>-1</v>
      </c>
    </row>
    <row r="90" spans="1:13" s="124" customFormat="1" ht="30.75" customHeight="1">
      <c r="A90" s="154" t="s">
        <v>227</v>
      </c>
      <c r="B90" s="154"/>
      <c r="C90" s="154"/>
      <c r="D90" s="154"/>
      <c r="E90" s="154"/>
      <c r="F90" s="154"/>
      <c r="G90" s="154"/>
      <c r="H90" s="154"/>
      <c r="I90" s="123">
        <f t="shared" ref="I90:M90" si="2">SUM(I15:I89)</f>
        <v>36</v>
      </c>
      <c r="J90" s="123">
        <f t="shared" si="2"/>
        <v>31</v>
      </c>
      <c r="K90" s="123">
        <f t="shared" si="2"/>
        <v>73</v>
      </c>
      <c r="L90" s="123">
        <f t="shared" si="2"/>
        <v>67</v>
      </c>
      <c r="M90" s="123">
        <f t="shared" si="2"/>
        <v>-6</v>
      </c>
    </row>
    <row r="91" spans="1:13" s="124" customFormat="1" ht="30.75" customHeight="1">
      <c r="A91" s="154"/>
      <c r="B91" s="154"/>
      <c r="C91" s="154"/>
      <c r="D91" s="154"/>
      <c r="E91" s="154"/>
      <c r="F91" s="154"/>
      <c r="G91" s="154"/>
      <c r="H91" s="154"/>
      <c r="I91" s="125">
        <f>I90/L90</f>
        <v>0.53731343283582089</v>
      </c>
      <c r="J91" s="99">
        <f>J90/L90</f>
        <v>0.46268656716417911</v>
      </c>
      <c r="K91" s="123"/>
      <c r="L91" s="123"/>
      <c r="M91" s="123"/>
    </row>
    <row r="92" spans="1:13" ht="30.75" customHeight="1">
      <c r="A92" s="166" t="s">
        <v>19</v>
      </c>
      <c r="B92" s="166"/>
      <c r="C92" s="166"/>
      <c r="D92" s="166"/>
      <c r="E92" s="166"/>
      <c r="F92" s="166"/>
      <c r="G92" s="103" t="s">
        <v>43</v>
      </c>
      <c r="H92" s="103" t="s">
        <v>43</v>
      </c>
      <c r="I92" s="105"/>
      <c r="J92" s="104">
        <v>1</v>
      </c>
      <c r="K92" s="110">
        <v>1</v>
      </c>
      <c r="L92" s="104">
        <v>1</v>
      </c>
      <c r="M92" s="104">
        <f t="shared" ref="M92:M97" si="3">L92-K92</f>
        <v>0</v>
      </c>
    </row>
    <row r="93" spans="1:13" ht="30.75" customHeight="1">
      <c r="A93" s="134"/>
      <c r="B93" s="107"/>
      <c r="C93" s="126"/>
      <c r="D93" s="108" t="s">
        <v>115</v>
      </c>
      <c r="E93" s="109"/>
      <c r="F93" s="109"/>
      <c r="G93" s="103" t="s">
        <v>44</v>
      </c>
      <c r="H93" s="103" t="s">
        <v>44</v>
      </c>
      <c r="I93" s="105"/>
      <c r="J93" s="104">
        <v>1</v>
      </c>
      <c r="K93" s="110">
        <v>1</v>
      </c>
      <c r="L93" s="104">
        <v>1</v>
      </c>
      <c r="M93" s="104">
        <f t="shared" si="3"/>
        <v>0</v>
      </c>
    </row>
    <row r="94" spans="1:13" ht="30.75" customHeight="1">
      <c r="A94" s="135"/>
      <c r="B94" s="107"/>
      <c r="C94" s="108" t="s">
        <v>394</v>
      </c>
      <c r="D94" s="108"/>
      <c r="E94" s="109"/>
      <c r="F94" s="109"/>
      <c r="G94" s="103" t="s">
        <v>46</v>
      </c>
      <c r="H94" s="103" t="s">
        <v>46</v>
      </c>
      <c r="I94" s="105"/>
      <c r="J94" s="104">
        <v>1</v>
      </c>
      <c r="K94" s="110">
        <v>1</v>
      </c>
      <c r="L94" s="104">
        <v>1</v>
      </c>
      <c r="M94" s="104">
        <f t="shared" si="3"/>
        <v>0</v>
      </c>
    </row>
    <row r="95" spans="1:13" ht="30.75" customHeight="1">
      <c r="A95" s="135"/>
      <c r="B95" s="107"/>
      <c r="C95" s="108"/>
      <c r="D95" s="108" t="s">
        <v>474</v>
      </c>
      <c r="E95" s="109"/>
      <c r="F95" s="109"/>
      <c r="G95" s="103" t="s">
        <v>48</v>
      </c>
      <c r="H95" s="103" t="s">
        <v>274</v>
      </c>
      <c r="I95" s="105"/>
      <c r="J95" s="104">
        <v>1</v>
      </c>
      <c r="K95" s="110">
        <v>1</v>
      </c>
      <c r="L95" s="104">
        <v>1</v>
      </c>
      <c r="M95" s="104">
        <f>L95-K95</f>
        <v>0</v>
      </c>
    </row>
    <row r="96" spans="1:13" ht="30.75" customHeight="1">
      <c r="A96" s="135"/>
      <c r="B96" s="107"/>
      <c r="C96" s="108"/>
      <c r="D96" s="108"/>
      <c r="E96" s="109"/>
      <c r="F96" s="109"/>
      <c r="G96" s="103" t="s">
        <v>49</v>
      </c>
      <c r="H96" s="103" t="s">
        <v>333</v>
      </c>
      <c r="I96" s="105"/>
      <c r="J96" s="104">
        <v>1</v>
      </c>
      <c r="K96" s="110">
        <v>1</v>
      </c>
      <c r="L96" s="104">
        <v>1</v>
      </c>
      <c r="M96" s="104">
        <f>L96-K96</f>
        <v>0</v>
      </c>
    </row>
    <row r="97" spans="1:13" ht="30.75" customHeight="1">
      <c r="A97" s="135"/>
      <c r="B97" s="107"/>
      <c r="C97" s="108"/>
      <c r="D97" s="108" t="s">
        <v>475</v>
      </c>
      <c r="E97" s="109"/>
      <c r="F97" s="109"/>
      <c r="G97" s="103" t="s">
        <v>47</v>
      </c>
      <c r="H97" s="103" t="s">
        <v>47</v>
      </c>
      <c r="I97" s="105"/>
      <c r="J97" s="104">
        <v>1</v>
      </c>
      <c r="K97" s="110">
        <v>1</v>
      </c>
      <c r="L97" s="104">
        <v>1</v>
      </c>
      <c r="M97" s="104">
        <f t="shared" si="3"/>
        <v>0</v>
      </c>
    </row>
    <row r="98" spans="1:13" ht="30.75" customHeight="1">
      <c r="A98" s="135"/>
      <c r="B98" s="107"/>
      <c r="C98" s="108"/>
      <c r="D98" s="108" t="s">
        <v>51</v>
      </c>
      <c r="E98" s="109"/>
      <c r="F98" s="109"/>
      <c r="G98" s="103" t="s">
        <v>16</v>
      </c>
      <c r="H98" s="103" t="s">
        <v>16</v>
      </c>
      <c r="I98" s="105"/>
      <c r="J98" s="104">
        <v>1</v>
      </c>
      <c r="K98" s="110">
        <v>1</v>
      </c>
      <c r="L98" s="104">
        <v>1</v>
      </c>
      <c r="M98" s="104">
        <f t="shared" ref="M98:M137" si="4">L98-K98</f>
        <v>0</v>
      </c>
    </row>
    <row r="99" spans="1:13" ht="30.75" customHeight="1">
      <c r="A99" s="135"/>
      <c r="B99" s="107"/>
      <c r="C99" s="108"/>
      <c r="D99" s="108"/>
      <c r="E99" s="109"/>
      <c r="F99" s="109"/>
      <c r="G99" s="103" t="s">
        <v>50</v>
      </c>
      <c r="H99" s="103" t="s">
        <v>50</v>
      </c>
      <c r="I99" s="105"/>
      <c r="J99" s="104">
        <v>1</v>
      </c>
      <c r="K99" s="110">
        <v>1</v>
      </c>
      <c r="L99" s="104">
        <v>1</v>
      </c>
      <c r="M99" s="104">
        <f>L99-K99</f>
        <v>0</v>
      </c>
    </row>
    <row r="100" spans="1:13" ht="30.75" customHeight="1">
      <c r="A100" s="135"/>
      <c r="B100" s="107"/>
      <c r="C100" s="108"/>
      <c r="D100" s="108"/>
      <c r="E100" s="109"/>
      <c r="F100" s="109"/>
      <c r="G100" s="103" t="s">
        <v>270</v>
      </c>
      <c r="H100" s="103" t="s">
        <v>270</v>
      </c>
      <c r="I100" s="105"/>
      <c r="J100" s="104">
        <v>1</v>
      </c>
      <c r="K100" s="110">
        <v>1</v>
      </c>
      <c r="L100" s="104">
        <v>1</v>
      </c>
      <c r="M100" s="104">
        <f t="shared" si="4"/>
        <v>0</v>
      </c>
    </row>
    <row r="101" spans="1:13" ht="30.75" customHeight="1">
      <c r="A101" s="135"/>
      <c r="B101" s="107"/>
      <c r="C101" s="108"/>
      <c r="D101" s="108"/>
      <c r="E101" s="109"/>
      <c r="F101" s="109"/>
      <c r="G101" s="103" t="s">
        <v>270</v>
      </c>
      <c r="H101" s="103" t="s">
        <v>270</v>
      </c>
      <c r="I101" s="105"/>
      <c r="J101" s="104">
        <v>1</v>
      </c>
      <c r="K101" s="110">
        <v>1</v>
      </c>
      <c r="L101" s="104">
        <v>1</v>
      </c>
      <c r="M101" s="104">
        <f t="shared" si="4"/>
        <v>0</v>
      </c>
    </row>
    <row r="102" spans="1:13" ht="30.75" customHeight="1">
      <c r="A102" s="135"/>
      <c r="B102" s="107"/>
      <c r="C102" s="108"/>
      <c r="D102" s="108" t="s">
        <v>54</v>
      </c>
      <c r="E102" s="109"/>
      <c r="F102" s="109"/>
      <c r="G102" s="103" t="s">
        <v>55</v>
      </c>
      <c r="H102" s="103" t="s">
        <v>264</v>
      </c>
      <c r="I102" s="105"/>
      <c r="J102" s="104">
        <v>1</v>
      </c>
      <c r="K102" s="110">
        <v>1</v>
      </c>
      <c r="L102" s="104">
        <v>1</v>
      </c>
      <c r="M102" s="104">
        <f t="shared" si="4"/>
        <v>0</v>
      </c>
    </row>
    <row r="103" spans="1:13" ht="30.75" customHeight="1">
      <c r="A103" s="135"/>
      <c r="B103" s="107"/>
      <c r="C103" s="108"/>
      <c r="D103" s="126"/>
      <c r="E103" s="109"/>
      <c r="F103" s="109"/>
      <c r="G103" s="103" t="s">
        <v>270</v>
      </c>
      <c r="H103" s="103" t="s">
        <v>270</v>
      </c>
      <c r="I103" s="105"/>
      <c r="J103" s="104">
        <v>1</v>
      </c>
      <c r="K103" s="110">
        <v>1</v>
      </c>
      <c r="L103" s="104">
        <v>1</v>
      </c>
      <c r="M103" s="104">
        <f t="shared" si="4"/>
        <v>0</v>
      </c>
    </row>
    <row r="104" spans="1:13" ht="30.75" customHeight="1">
      <c r="A104" s="135"/>
      <c r="B104" s="107"/>
      <c r="C104" s="108"/>
      <c r="D104" s="108"/>
      <c r="E104" s="109"/>
      <c r="F104" s="109"/>
      <c r="G104" s="103" t="s">
        <v>261</v>
      </c>
      <c r="H104" s="103" t="s">
        <v>6</v>
      </c>
      <c r="I104" s="105"/>
      <c r="J104" s="104">
        <v>1</v>
      </c>
      <c r="K104" s="110">
        <v>0</v>
      </c>
      <c r="L104" s="104">
        <v>1</v>
      </c>
      <c r="M104" s="104">
        <f t="shared" si="4"/>
        <v>1</v>
      </c>
    </row>
    <row r="105" spans="1:13" ht="30.75" customHeight="1">
      <c r="A105" s="135"/>
      <c r="B105" s="107"/>
      <c r="C105" s="108" t="s">
        <v>56</v>
      </c>
      <c r="D105" s="108"/>
      <c r="E105" s="109"/>
      <c r="F105" s="109"/>
      <c r="G105" s="103" t="s">
        <v>57</v>
      </c>
      <c r="H105" s="103" t="s">
        <v>57</v>
      </c>
      <c r="I105" s="105"/>
      <c r="J105" s="104">
        <v>1</v>
      </c>
      <c r="K105" s="110">
        <v>1</v>
      </c>
      <c r="L105" s="104">
        <v>1</v>
      </c>
      <c r="M105" s="104">
        <f t="shared" si="4"/>
        <v>0</v>
      </c>
    </row>
    <row r="106" spans="1:13" ht="30.75" customHeight="1">
      <c r="A106" s="135"/>
      <c r="B106" s="107"/>
      <c r="C106" s="108"/>
      <c r="D106" s="108" t="s">
        <v>58</v>
      </c>
      <c r="E106" s="109"/>
      <c r="F106" s="109"/>
      <c r="G106" s="103" t="s">
        <v>47</v>
      </c>
      <c r="H106" s="103" t="s">
        <v>47</v>
      </c>
      <c r="I106" s="105"/>
      <c r="J106" s="104">
        <v>1</v>
      </c>
      <c r="K106" s="110">
        <v>1</v>
      </c>
      <c r="L106" s="104">
        <v>1</v>
      </c>
      <c r="M106" s="104">
        <f t="shared" si="4"/>
        <v>0</v>
      </c>
    </row>
    <row r="107" spans="1:13" ht="30.75" customHeight="1">
      <c r="A107" s="135"/>
      <c r="B107" s="107"/>
      <c r="C107" s="108"/>
      <c r="D107" s="108"/>
      <c r="E107" s="109"/>
      <c r="F107" s="109"/>
      <c r="G107" s="103" t="s">
        <v>52</v>
      </c>
      <c r="H107" s="103" t="s">
        <v>52</v>
      </c>
      <c r="I107" s="105"/>
      <c r="J107" s="104">
        <v>1</v>
      </c>
      <c r="K107" s="110">
        <v>1</v>
      </c>
      <c r="L107" s="104">
        <v>1</v>
      </c>
      <c r="M107" s="104">
        <f t="shared" si="4"/>
        <v>0</v>
      </c>
    </row>
    <row r="108" spans="1:13" ht="30.75" customHeight="1">
      <c r="A108" s="135"/>
      <c r="B108" s="107"/>
      <c r="C108" s="108"/>
      <c r="D108" s="108" t="s">
        <v>246</v>
      </c>
      <c r="E108" s="109"/>
      <c r="F108" s="109"/>
      <c r="G108" s="103" t="s">
        <v>47</v>
      </c>
      <c r="H108" s="103" t="s">
        <v>47</v>
      </c>
      <c r="I108" s="105"/>
      <c r="J108" s="104">
        <v>1</v>
      </c>
      <c r="K108" s="110">
        <v>1</v>
      </c>
      <c r="L108" s="104">
        <v>1</v>
      </c>
      <c r="M108" s="104">
        <f t="shared" si="4"/>
        <v>0</v>
      </c>
    </row>
    <row r="109" spans="1:13" ht="30.75" customHeight="1">
      <c r="A109" s="135"/>
      <c r="B109" s="107"/>
      <c r="C109" s="108"/>
      <c r="D109" s="108"/>
      <c r="E109" s="109" t="s">
        <v>59</v>
      </c>
      <c r="F109" s="109"/>
      <c r="G109" s="103" t="s">
        <v>60</v>
      </c>
      <c r="H109" s="103" t="s">
        <v>60</v>
      </c>
      <c r="I109" s="105"/>
      <c r="J109" s="104">
        <v>1</v>
      </c>
      <c r="K109" s="110">
        <v>1</v>
      </c>
      <c r="L109" s="104">
        <v>1</v>
      </c>
      <c r="M109" s="104">
        <f t="shared" si="4"/>
        <v>0</v>
      </c>
    </row>
    <row r="110" spans="1:13" ht="30.75" customHeight="1">
      <c r="A110" s="135"/>
      <c r="B110" s="107"/>
      <c r="C110" s="108"/>
      <c r="D110" s="108"/>
      <c r="E110" s="109" t="s">
        <v>61</v>
      </c>
      <c r="F110" s="109" t="s">
        <v>477</v>
      </c>
      <c r="G110" s="103" t="s">
        <v>62</v>
      </c>
      <c r="H110" s="103" t="s">
        <v>62</v>
      </c>
      <c r="I110" s="105"/>
      <c r="J110" s="104">
        <v>1</v>
      </c>
      <c r="K110" s="110">
        <v>1</v>
      </c>
      <c r="L110" s="104">
        <v>1</v>
      </c>
      <c r="M110" s="104">
        <f t="shared" si="4"/>
        <v>0</v>
      </c>
    </row>
    <row r="111" spans="1:13" ht="30.75" customHeight="1">
      <c r="A111" s="135"/>
      <c r="B111" s="107"/>
      <c r="C111" s="108"/>
      <c r="D111" s="108"/>
      <c r="E111" s="109"/>
      <c r="F111" s="109" t="s">
        <v>149</v>
      </c>
      <c r="G111" s="103" t="s">
        <v>64</v>
      </c>
      <c r="H111" s="103" t="s">
        <v>293</v>
      </c>
      <c r="I111" s="105"/>
      <c r="J111" s="104">
        <v>1</v>
      </c>
      <c r="K111" s="110">
        <v>1</v>
      </c>
      <c r="L111" s="104">
        <v>1</v>
      </c>
      <c r="M111" s="104">
        <f t="shared" si="4"/>
        <v>0</v>
      </c>
    </row>
    <row r="112" spans="1:13" ht="30.75" customHeight="1">
      <c r="A112" s="135"/>
      <c r="B112" s="107"/>
      <c r="C112" s="108"/>
      <c r="D112" s="108"/>
      <c r="E112" s="109"/>
      <c r="F112" s="109" t="s">
        <v>478</v>
      </c>
      <c r="G112" s="103" t="s">
        <v>65</v>
      </c>
      <c r="H112" s="103" t="s">
        <v>293</v>
      </c>
      <c r="I112" s="105"/>
      <c r="J112" s="104">
        <v>1</v>
      </c>
      <c r="K112" s="110">
        <v>1</v>
      </c>
      <c r="L112" s="104">
        <v>1</v>
      </c>
      <c r="M112" s="104">
        <f t="shared" si="4"/>
        <v>0</v>
      </c>
    </row>
    <row r="113" spans="1:13" ht="30.75" customHeight="1">
      <c r="A113" s="135"/>
      <c r="B113" s="107"/>
      <c r="C113" s="108"/>
      <c r="D113" s="108"/>
      <c r="E113" s="109"/>
      <c r="F113" s="109" t="s">
        <v>479</v>
      </c>
      <c r="G113" s="103" t="s">
        <v>66</v>
      </c>
      <c r="H113" s="103" t="s">
        <v>66</v>
      </c>
      <c r="I113" s="105"/>
      <c r="J113" s="104">
        <v>1</v>
      </c>
      <c r="K113" s="110">
        <v>1</v>
      </c>
      <c r="L113" s="104">
        <v>1</v>
      </c>
      <c r="M113" s="104">
        <f t="shared" si="4"/>
        <v>0</v>
      </c>
    </row>
    <row r="114" spans="1:13" ht="30.75" customHeight="1">
      <c r="A114" s="135"/>
      <c r="B114" s="107"/>
      <c r="C114" s="108"/>
      <c r="D114" s="108"/>
      <c r="E114" s="109"/>
      <c r="F114" s="109" t="s">
        <v>13</v>
      </c>
      <c r="G114" s="103" t="s">
        <v>67</v>
      </c>
      <c r="H114" s="103" t="s">
        <v>292</v>
      </c>
      <c r="I114" s="105"/>
      <c r="J114" s="104">
        <v>1</v>
      </c>
      <c r="K114" s="110">
        <v>1</v>
      </c>
      <c r="L114" s="104">
        <v>1</v>
      </c>
      <c r="M114" s="104">
        <f t="shared" si="4"/>
        <v>0</v>
      </c>
    </row>
    <row r="115" spans="1:13" ht="30.75" customHeight="1">
      <c r="A115" s="135"/>
      <c r="B115" s="107"/>
      <c r="C115" s="108"/>
      <c r="D115" s="108" t="s">
        <v>68</v>
      </c>
      <c r="E115" s="109"/>
      <c r="F115" s="109"/>
      <c r="G115" s="103" t="s">
        <v>47</v>
      </c>
      <c r="H115" s="103" t="s">
        <v>47</v>
      </c>
      <c r="I115" s="105"/>
      <c r="J115" s="104">
        <v>1</v>
      </c>
      <c r="K115" s="110">
        <v>1</v>
      </c>
      <c r="L115" s="104">
        <v>1</v>
      </c>
      <c r="M115" s="104">
        <f t="shared" si="4"/>
        <v>0</v>
      </c>
    </row>
    <row r="116" spans="1:13" ht="30.75" customHeight="1">
      <c r="A116" s="135"/>
      <c r="B116" s="107"/>
      <c r="C116" s="108"/>
      <c r="D116" s="108"/>
      <c r="E116" s="109" t="s">
        <v>73</v>
      </c>
      <c r="F116" s="109"/>
      <c r="G116" s="103" t="s">
        <v>276</v>
      </c>
      <c r="H116" s="103" t="s">
        <v>276</v>
      </c>
      <c r="I116" s="105"/>
      <c r="J116" s="104">
        <v>1</v>
      </c>
      <c r="K116" s="110">
        <v>1</v>
      </c>
      <c r="L116" s="104">
        <v>1</v>
      </c>
      <c r="M116" s="104">
        <f t="shared" si="4"/>
        <v>0</v>
      </c>
    </row>
    <row r="117" spans="1:13" ht="30.75" customHeight="1">
      <c r="A117" s="135"/>
      <c r="B117" s="107"/>
      <c r="C117" s="108"/>
      <c r="D117" s="108"/>
      <c r="E117" s="109"/>
      <c r="F117" s="109"/>
      <c r="G117" s="103" t="s">
        <v>74</v>
      </c>
      <c r="H117" s="103" t="s">
        <v>368</v>
      </c>
      <c r="I117" s="105"/>
      <c r="J117" s="104">
        <v>1</v>
      </c>
      <c r="K117" s="110">
        <v>1</v>
      </c>
      <c r="L117" s="104">
        <v>1</v>
      </c>
      <c r="M117" s="104">
        <f t="shared" si="4"/>
        <v>0</v>
      </c>
    </row>
    <row r="118" spans="1:13" ht="30.75" customHeight="1">
      <c r="A118" s="135"/>
      <c r="B118" s="107"/>
      <c r="C118" s="108"/>
      <c r="D118" s="111"/>
      <c r="E118" s="109" t="s">
        <v>265</v>
      </c>
      <c r="F118" s="109"/>
      <c r="G118" s="103" t="s">
        <v>69</v>
      </c>
      <c r="H118" s="103" t="s">
        <v>69</v>
      </c>
      <c r="I118" s="105"/>
      <c r="J118" s="104">
        <v>1</v>
      </c>
      <c r="K118" s="110">
        <v>1</v>
      </c>
      <c r="L118" s="104">
        <v>1</v>
      </c>
      <c r="M118" s="104">
        <f t="shared" si="4"/>
        <v>0</v>
      </c>
    </row>
    <row r="119" spans="1:13" ht="30.75" customHeight="1">
      <c r="A119" s="135"/>
      <c r="B119" s="107"/>
      <c r="C119" s="108"/>
      <c r="D119" s="108"/>
      <c r="E119" s="109"/>
      <c r="F119" s="109"/>
      <c r="G119" s="103" t="s">
        <v>70</v>
      </c>
      <c r="H119" s="103" t="s">
        <v>70</v>
      </c>
      <c r="I119" s="105"/>
      <c r="J119" s="104">
        <v>1</v>
      </c>
      <c r="K119" s="110">
        <v>1</v>
      </c>
      <c r="L119" s="104">
        <v>1</v>
      </c>
      <c r="M119" s="104">
        <f t="shared" si="4"/>
        <v>0</v>
      </c>
    </row>
    <row r="120" spans="1:13" ht="30.75" customHeight="1">
      <c r="A120" s="135"/>
      <c r="B120" s="107"/>
      <c r="C120" s="108"/>
      <c r="D120" s="108"/>
      <c r="E120" s="109"/>
      <c r="F120" s="109"/>
      <c r="G120" s="103" t="s">
        <v>70</v>
      </c>
      <c r="H120" s="103" t="s">
        <v>70</v>
      </c>
      <c r="I120" s="105"/>
      <c r="J120" s="104">
        <v>1</v>
      </c>
      <c r="K120" s="110">
        <v>1</v>
      </c>
      <c r="L120" s="104">
        <v>1</v>
      </c>
      <c r="M120" s="104">
        <f t="shared" si="4"/>
        <v>0</v>
      </c>
    </row>
    <row r="121" spans="1:13" ht="30.75" customHeight="1">
      <c r="A121" s="135"/>
      <c r="B121" s="107"/>
      <c r="C121" s="108"/>
      <c r="D121" s="108"/>
      <c r="E121" s="109"/>
      <c r="F121" s="109"/>
      <c r="G121" s="103" t="s">
        <v>71</v>
      </c>
      <c r="H121" s="103" t="s">
        <v>71</v>
      </c>
      <c r="I121" s="105"/>
      <c r="J121" s="104">
        <v>1</v>
      </c>
      <c r="K121" s="110">
        <v>1</v>
      </c>
      <c r="L121" s="104">
        <v>1</v>
      </c>
      <c r="M121" s="104">
        <f t="shared" si="4"/>
        <v>0</v>
      </c>
    </row>
    <row r="122" spans="1:13" ht="30.75" customHeight="1">
      <c r="A122" s="135"/>
      <c r="B122" s="107"/>
      <c r="C122" s="108"/>
      <c r="D122" s="108"/>
      <c r="E122" s="109"/>
      <c r="F122" s="127"/>
      <c r="G122" s="103" t="s">
        <v>72</v>
      </c>
      <c r="H122" s="103" t="s">
        <v>275</v>
      </c>
      <c r="I122" s="105"/>
      <c r="J122" s="104">
        <v>1</v>
      </c>
      <c r="K122" s="110">
        <v>1</v>
      </c>
      <c r="L122" s="104">
        <v>1</v>
      </c>
      <c r="M122" s="104">
        <f t="shared" si="4"/>
        <v>0</v>
      </c>
    </row>
    <row r="123" spans="1:13" ht="30.75" customHeight="1">
      <c r="A123" s="135"/>
      <c r="B123" s="107"/>
      <c r="C123" s="108" t="s">
        <v>76</v>
      </c>
      <c r="D123" s="108"/>
      <c r="E123" s="109"/>
      <c r="F123" s="109"/>
      <c r="G123" s="103" t="s">
        <v>77</v>
      </c>
      <c r="H123" s="103" t="s">
        <v>77</v>
      </c>
      <c r="I123" s="105"/>
      <c r="J123" s="104">
        <v>1</v>
      </c>
      <c r="K123" s="110">
        <v>1</v>
      </c>
      <c r="L123" s="104">
        <v>1</v>
      </c>
      <c r="M123" s="104">
        <f t="shared" si="4"/>
        <v>0</v>
      </c>
    </row>
    <row r="124" spans="1:13" ht="30.75" customHeight="1">
      <c r="A124" s="135"/>
      <c r="B124" s="107"/>
      <c r="C124" s="119"/>
      <c r="D124" s="108" t="s">
        <v>78</v>
      </c>
      <c r="E124" s="109"/>
      <c r="F124" s="109"/>
      <c r="G124" s="103" t="s">
        <v>79</v>
      </c>
      <c r="H124" s="103" t="s">
        <v>47</v>
      </c>
      <c r="I124" s="105"/>
      <c r="J124" s="104">
        <v>1</v>
      </c>
      <c r="K124" s="110">
        <v>1</v>
      </c>
      <c r="L124" s="104">
        <v>1</v>
      </c>
      <c r="M124" s="104">
        <f t="shared" si="4"/>
        <v>0</v>
      </c>
    </row>
    <row r="125" spans="1:13" ht="30.75" customHeight="1">
      <c r="A125" s="135"/>
      <c r="B125" s="107"/>
      <c r="C125" s="119"/>
      <c r="D125" s="108"/>
      <c r="E125" s="109"/>
      <c r="F125" s="109"/>
      <c r="G125" s="103" t="s">
        <v>80</v>
      </c>
      <c r="H125" s="103" t="s">
        <v>91</v>
      </c>
      <c r="I125" s="105"/>
      <c r="J125" s="104">
        <v>1</v>
      </c>
      <c r="K125" s="110">
        <v>1</v>
      </c>
      <c r="L125" s="104">
        <v>1</v>
      </c>
      <c r="M125" s="104">
        <f t="shared" si="4"/>
        <v>0</v>
      </c>
    </row>
    <row r="126" spans="1:13" ht="30.75" customHeight="1">
      <c r="A126" s="135"/>
      <c r="B126" s="107"/>
      <c r="C126" s="119"/>
      <c r="D126" s="108"/>
      <c r="E126" s="109"/>
      <c r="F126" s="109"/>
      <c r="G126" s="103" t="s">
        <v>80</v>
      </c>
      <c r="H126" s="103" t="s">
        <v>91</v>
      </c>
      <c r="I126" s="105"/>
      <c r="J126" s="104">
        <v>1</v>
      </c>
      <c r="K126" s="110">
        <v>1</v>
      </c>
      <c r="L126" s="104">
        <v>1</v>
      </c>
      <c r="M126" s="104">
        <f t="shared" si="4"/>
        <v>0</v>
      </c>
    </row>
    <row r="127" spans="1:13" ht="30.75" customHeight="1">
      <c r="A127" s="135"/>
      <c r="B127" s="107"/>
      <c r="C127" s="119"/>
      <c r="D127" s="108"/>
      <c r="E127" s="109"/>
      <c r="F127" s="109"/>
      <c r="G127" s="103" t="s">
        <v>81</v>
      </c>
      <c r="H127" s="103" t="s">
        <v>52</v>
      </c>
      <c r="I127" s="105"/>
      <c r="J127" s="104">
        <v>1</v>
      </c>
      <c r="K127" s="110">
        <v>1</v>
      </c>
      <c r="L127" s="104">
        <v>1</v>
      </c>
      <c r="M127" s="104">
        <f t="shared" si="4"/>
        <v>0</v>
      </c>
    </row>
    <row r="128" spans="1:13" ht="30.75" customHeight="1">
      <c r="A128" s="135"/>
      <c r="B128" s="107"/>
      <c r="C128" s="119"/>
      <c r="D128" s="108" t="s">
        <v>395</v>
      </c>
      <c r="E128" s="109"/>
      <c r="F128" s="109"/>
      <c r="G128" s="103" t="s">
        <v>82</v>
      </c>
      <c r="H128" s="103" t="s">
        <v>309</v>
      </c>
      <c r="I128" s="105"/>
      <c r="J128" s="104">
        <v>1</v>
      </c>
      <c r="K128" s="110">
        <v>1</v>
      </c>
      <c r="L128" s="104">
        <v>1</v>
      </c>
      <c r="M128" s="104">
        <f t="shared" si="4"/>
        <v>0</v>
      </c>
    </row>
    <row r="129" spans="1:13" ht="30.75" customHeight="1">
      <c r="A129" s="135"/>
      <c r="B129" s="107"/>
      <c r="C129" s="119"/>
      <c r="D129" s="108"/>
      <c r="E129" s="109" t="s">
        <v>334</v>
      </c>
      <c r="F129" s="109"/>
      <c r="G129" s="103" t="s">
        <v>230</v>
      </c>
      <c r="H129" s="103" t="s">
        <v>396</v>
      </c>
      <c r="I129" s="105"/>
      <c r="J129" s="104">
        <v>1</v>
      </c>
      <c r="K129" s="110">
        <v>1</v>
      </c>
      <c r="L129" s="104">
        <v>1</v>
      </c>
      <c r="M129" s="104">
        <f>L129-K129</f>
        <v>0</v>
      </c>
    </row>
    <row r="130" spans="1:13" ht="30.75" customHeight="1">
      <c r="A130" s="135"/>
      <c r="B130" s="107"/>
      <c r="C130" s="107"/>
      <c r="D130" s="107"/>
      <c r="E130" s="115"/>
      <c r="F130" s="115"/>
      <c r="G130" s="103" t="s">
        <v>81</v>
      </c>
      <c r="H130" s="103" t="s">
        <v>52</v>
      </c>
      <c r="I130" s="105"/>
      <c r="J130" s="104">
        <v>1</v>
      </c>
      <c r="K130" s="110">
        <v>1</v>
      </c>
      <c r="L130" s="104">
        <v>1</v>
      </c>
      <c r="M130" s="104">
        <f>L130-K130</f>
        <v>0</v>
      </c>
    </row>
    <row r="131" spans="1:13" ht="30.75" customHeight="1">
      <c r="A131" s="135"/>
      <c r="B131" s="107"/>
      <c r="C131" s="119"/>
      <c r="D131" s="108"/>
      <c r="E131" s="109" t="s">
        <v>343</v>
      </c>
      <c r="F131" s="109"/>
      <c r="G131" s="103" t="s">
        <v>80</v>
      </c>
      <c r="H131" s="103" t="s">
        <v>91</v>
      </c>
      <c r="I131" s="105"/>
      <c r="J131" s="104">
        <v>1</v>
      </c>
      <c r="K131" s="110">
        <v>1</v>
      </c>
      <c r="L131" s="104">
        <v>1</v>
      </c>
      <c r="M131" s="104">
        <f t="shared" si="4"/>
        <v>0</v>
      </c>
    </row>
    <row r="132" spans="1:13" ht="30.75" customHeight="1">
      <c r="A132" s="135"/>
      <c r="B132" s="107"/>
      <c r="C132" s="119"/>
      <c r="D132" s="108"/>
      <c r="E132" s="109"/>
      <c r="F132" s="109"/>
      <c r="G132" s="103" t="s">
        <v>83</v>
      </c>
      <c r="H132" s="103" t="s">
        <v>294</v>
      </c>
      <c r="I132" s="105"/>
      <c r="J132" s="104">
        <v>1</v>
      </c>
      <c r="K132" s="110">
        <v>1</v>
      </c>
      <c r="L132" s="104">
        <v>1</v>
      </c>
      <c r="M132" s="104">
        <f>L132-K132</f>
        <v>0</v>
      </c>
    </row>
    <row r="133" spans="1:13" ht="30.75" customHeight="1">
      <c r="A133" s="135"/>
      <c r="B133" s="107"/>
      <c r="C133" s="119"/>
      <c r="D133" s="108"/>
      <c r="E133" s="109" t="s">
        <v>344</v>
      </c>
      <c r="F133" s="109"/>
      <c r="G133" s="103" t="s">
        <v>80</v>
      </c>
      <c r="H133" s="103" t="s">
        <v>91</v>
      </c>
      <c r="I133" s="105"/>
      <c r="J133" s="104">
        <v>1</v>
      </c>
      <c r="K133" s="110">
        <v>1</v>
      </c>
      <c r="L133" s="104">
        <v>1</v>
      </c>
      <c r="M133" s="104">
        <f t="shared" si="4"/>
        <v>0</v>
      </c>
    </row>
    <row r="134" spans="1:13" ht="30.75" customHeight="1">
      <c r="A134" s="135"/>
      <c r="B134" s="107"/>
      <c r="C134" s="108" t="s">
        <v>332</v>
      </c>
      <c r="D134" s="108"/>
      <c r="E134" s="109"/>
      <c r="F134" s="109"/>
      <c r="G134" s="103" t="s">
        <v>45</v>
      </c>
      <c r="H134" s="103" t="s">
        <v>378</v>
      </c>
      <c r="I134" s="105"/>
      <c r="J134" s="104">
        <v>1</v>
      </c>
      <c r="K134" s="110">
        <v>1</v>
      </c>
      <c r="L134" s="104">
        <v>1</v>
      </c>
      <c r="M134" s="104">
        <f t="shared" si="4"/>
        <v>0</v>
      </c>
    </row>
    <row r="135" spans="1:13" s="117" customFormat="1" ht="30.75" customHeight="1">
      <c r="A135" s="135"/>
      <c r="B135" s="107"/>
      <c r="C135" s="108"/>
      <c r="D135" s="108"/>
      <c r="E135" s="109"/>
      <c r="F135" s="109"/>
      <c r="G135" s="103" t="s">
        <v>261</v>
      </c>
      <c r="H135" s="103" t="s">
        <v>278</v>
      </c>
      <c r="I135" s="116"/>
      <c r="J135" s="104">
        <v>1</v>
      </c>
      <c r="K135" s="110">
        <v>0</v>
      </c>
      <c r="L135" s="104">
        <v>1</v>
      </c>
      <c r="M135" s="104">
        <f t="shared" si="4"/>
        <v>1</v>
      </c>
    </row>
    <row r="136" spans="1:13" ht="30.75" customHeight="1">
      <c r="A136" s="136"/>
      <c r="B136" s="107"/>
      <c r="C136" s="119"/>
      <c r="D136" s="111"/>
      <c r="E136" s="113"/>
      <c r="F136" s="109"/>
      <c r="G136" s="103" t="s">
        <v>229</v>
      </c>
      <c r="H136" s="103" t="s">
        <v>229</v>
      </c>
      <c r="I136" s="105"/>
      <c r="J136" s="104">
        <v>1</v>
      </c>
      <c r="K136" s="110">
        <v>1</v>
      </c>
      <c r="L136" s="104">
        <v>1</v>
      </c>
      <c r="M136" s="104">
        <f>L136-K136</f>
        <v>0</v>
      </c>
    </row>
    <row r="137" spans="1:13" ht="30.75" customHeight="1">
      <c r="A137" s="167"/>
      <c r="B137" s="167"/>
      <c r="C137" s="167"/>
      <c r="D137" s="167"/>
      <c r="E137" s="167"/>
      <c r="F137" s="167"/>
      <c r="G137" s="103" t="s">
        <v>81</v>
      </c>
      <c r="H137" s="103" t="s">
        <v>261</v>
      </c>
      <c r="I137" s="104">
        <v>0</v>
      </c>
      <c r="J137" s="105"/>
      <c r="K137" s="110">
        <v>1</v>
      </c>
      <c r="L137" s="104">
        <v>0</v>
      </c>
      <c r="M137" s="104">
        <f t="shared" si="4"/>
        <v>-1</v>
      </c>
    </row>
    <row r="138" spans="1:13" ht="30.75" customHeight="1">
      <c r="A138" s="167"/>
      <c r="B138" s="167"/>
      <c r="C138" s="167"/>
      <c r="D138" s="167"/>
      <c r="E138" s="167"/>
      <c r="F138" s="167"/>
      <c r="G138" s="103" t="s">
        <v>52</v>
      </c>
      <c r="H138" s="103" t="s">
        <v>261</v>
      </c>
      <c r="I138" s="104">
        <v>0</v>
      </c>
      <c r="J138" s="105"/>
      <c r="K138" s="110">
        <v>1</v>
      </c>
      <c r="L138" s="104">
        <v>0</v>
      </c>
      <c r="M138" s="104">
        <f>L138-K138</f>
        <v>-1</v>
      </c>
    </row>
    <row r="139" spans="1:13" s="124" customFormat="1" ht="30.75" customHeight="1">
      <c r="A139" s="154" t="s">
        <v>228</v>
      </c>
      <c r="B139" s="154"/>
      <c r="C139" s="154"/>
      <c r="D139" s="154"/>
      <c r="E139" s="154"/>
      <c r="F139" s="154"/>
      <c r="G139" s="154"/>
      <c r="H139" s="154"/>
      <c r="I139" s="123">
        <f>SUM(I92:I138)</f>
        <v>0</v>
      </c>
      <c r="J139" s="123">
        <f>SUM(J92:J138)</f>
        <v>45</v>
      </c>
      <c r="K139" s="123">
        <f>SUM(K92:K138)</f>
        <v>45</v>
      </c>
      <c r="L139" s="123">
        <f>SUM(L92:L138)</f>
        <v>45</v>
      </c>
      <c r="M139" s="123">
        <f>SUM(M92:M138)</f>
        <v>0</v>
      </c>
    </row>
    <row r="140" spans="1:13" s="124" customFormat="1" ht="30.75" customHeight="1">
      <c r="A140" s="154"/>
      <c r="B140" s="154"/>
      <c r="C140" s="154"/>
      <c r="D140" s="154"/>
      <c r="E140" s="154"/>
      <c r="F140" s="154"/>
      <c r="G140" s="154"/>
      <c r="H140" s="154"/>
      <c r="I140" s="125">
        <f>I139/L139</f>
        <v>0</v>
      </c>
      <c r="J140" s="99">
        <f>J139/L139</f>
        <v>1</v>
      </c>
      <c r="K140" s="123"/>
      <c r="L140" s="123"/>
      <c r="M140" s="123"/>
    </row>
    <row r="141" spans="1:13" ht="30.75" customHeight="1">
      <c r="A141" s="165" t="s">
        <v>387</v>
      </c>
      <c r="B141" s="165"/>
      <c r="C141" s="165"/>
      <c r="D141" s="165"/>
      <c r="E141" s="165"/>
      <c r="F141" s="165"/>
      <c r="G141" s="103" t="s">
        <v>14</v>
      </c>
      <c r="H141" s="103" t="s">
        <v>14</v>
      </c>
      <c r="I141" s="110">
        <v>1</v>
      </c>
      <c r="J141" s="105"/>
      <c r="K141" s="110">
        <v>1</v>
      </c>
      <c r="L141" s="110">
        <v>1</v>
      </c>
      <c r="M141" s="104"/>
    </row>
    <row r="142" spans="1:13" ht="30.75" customHeight="1">
      <c r="A142" s="134"/>
      <c r="B142" s="107"/>
      <c r="C142" s="108"/>
      <c r="D142" s="108" t="s">
        <v>182</v>
      </c>
      <c r="E142" s="109"/>
      <c r="F142" s="109"/>
      <c r="G142" s="103" t="s">
        <v>31</v>
      </c>
      <c r="H142" s="103" t="s">
        <v>335</v>
      </c>
      <c r="I142" s="105"/>
      <c r="J142" s="110">
        <v>1</v>
      </c>
      <c r="K142" s="110">
        <v>1</v>
      </c>
      <c r="L142" s="110">
        <v>1</v>
      </c>
      <c r="M142" s="104"/>
    </row>
    <row r="143" spans="1:13" ht="30.75" customHeight="1">
      <c r="A143" s="135"/>
      <c r="B143" s="107"/>
      <c r="C143" s="108"/>
      <c r="D143" s="108"/>
      <c r="E143" s="109"/>
      <c r="F143" s="109"/>
      <c r="G143" s="103" t="s">
        <v>52</v>
      </c>
      <c r="H143" s="103" t="s">
        <v>52</v>
      </c>
      <c r="I143" s="105"/>
      <c r="J143" s="110">
        <v>1</v>
      </c>
      <c r="K143" s="110">
        <v>1</v>
      </c>
      <c r="L143" s="110">
        <v>1</v>
      </c>
      <c r="M143" s="104"/>
    </row>
    <row r="144" spans="1:13" ht="30.75" customHeight="1">
      <c r="A144" s="135"/>
      <c r="B144" s="107"/>
      <c r="C144" s="108"/>
      <c r="D144" s="108"/>
      <c r="E144" s="109"/>
      <c r="F144" s="109"/>
      <c r="G144" s="103" t="s">
        <v>183</v>
      </c>
      <c r="H144" s="103" t="s">
        <v>183</v>
      </c>
      <c r="I144" s="105"/>
      <c r="J144" s="110">
        <v>1</v>
      </c>
      <c r="K144" s="110">
        <v>1</v>
      </c>
      <c r="L144" s="110">
        <v>1</v>
      </c>
      <c r="M144" s="104"/>
    </row>
    <row r="145" spans="1:13" ht="30.75" customHeight="1">
      <c r="A145" s="135"/>
      <c r="B145" s="107"/>
      <c r="C145" s="108"/>
      <c r="D145" s="108"/>
      <c r="E145" s="109"/>
      <c r="F145" s="109"/>
      <c r="G145" s="103" t="s">
        <v>184</v>
      </c>
      <c r="H145" s="103" t="s">
        <v>184</v>
      </c>
      <c r="I145" s="105"/>
      <c r="J145" s="110">
        <v>1</v>
      </c>
      <c r="K145" s="110">
        <v>1</v>
      </c>
      <c r="L145" s="110">
        <v>1</v>
      </c>
      <c r="M145" s="104"/>
    </row>
    <row r="146" spans="1:13" ht="30.75" customHeight="1">
      <c r="A146" s="135"/>
      <c r="B146" s="108" t="s">
        <v>480</v>
      </c>
      <c r="C146" s="108"/>
      <c r="D146" s="108"/>
      <c r="E146" s="109"/>
      <c r="F146" s="109"/>
      <c r="G146" s="103" t="s">
        <v>185</v>
      </c>
      <c r="H146" s="103" t="s">
        <v>481</v>
      </c>
      <c r="I146" s="110">
        <v>1</v>
      </c>
      <c r="J146" s="105"/>
      <c r="K146" s="110">
        <v>1</v>
      </c>
      <c r="L146" s="110">
        <v>1</v>
      </c>
      <c r="M146" s="104"/>
    </row>
    <row r="147" spans="1:13" ht="30.75" customHeight="1">
      <c r="A147" s="135"/>
      <c r="B147" s="107"/>
      <c r="C147" s="108" t="s">
        <v>285</v>
      </c>
      <c r="D147" s="108"/>
      <c r="E147" s="109"/>
      <c r="F147" s="109"/>
      <c r="G147" s="103" t="s">
        <v>470</v>
      </c>
      <c r="H147" s="103" t="s">
        <v>470</v>
      </c>
      <c r="I147" s="110">
        <v>1</v>
      </c>
      <c r="J147" s="105"/>
      <c r="K147" s="110">
        <v>1</v>
      </c>
      <c r="L147" s="110">
        <v>1</v>
      </c>
      <c r="M147" s="104"/>
    </row>
    <row r="148" spans="1:13" ht="30.75" customHeight="1">
      <c r="A148" s="135"/>
      <c r="B148" s="107"/>
      <c r="C148" s="108"/>
      <c r="D148" s="108" t="s">
        <v>388</v>
      </c>
      <c r="E148" s="109"/>
      <c r="F148" s="109"/>
      <c r="G148" s="103" t="s">
        <v>186</v>
      </c>
      <c r="H148" s="103" t="s">
        <v>251</v>
      </c>
      <c r="I148" s="110">
        <v>1</v>
      </c>
      <c r="J148" s="105"/>
      <c r="K148" s="110">
        <v>1</v>
      </c>
      <c r="L148" s="110">
        <v>1</v>
      </c>
      <c r="M148" s="104"/>
    </row>
    <row r="149" spans="1:13" ht="30.75" customHeight="1">
      <c r="A149" s="135"/>
      <c r="B149" s="107"/>
      <c r="C149" s="108"/>
      <c r="D149" s="108"/>
      <c r="E149" s="109" t="s">
        <v>338</v>
      </c>
      <c r="F149" s="109"/>
      <c r="G149" s="103" t="s">
        <v>187</v>
      </c>
      <c r="H149" s="103" t="s">
        <v>187</v>
      </c>
      <c r="I149" s="110">
        <v>1</v>
      </c>
      <c r="J149" s="105"/>
      <c r="K149" s="110">
        <v>1</v>
      </c>
      <c r="L149" s="110">
        <v>1</v>
      </c>
      <c r="M149" s="104"/>
    </row>
    <row r="150" spans="1:13" ht="30.75" customHeight="1">
      <c r="A150" s="135"/>
      <c r="B150" s="107"/>
      <c r="C150" s="108"/>
      <c r="D150" s="108"/>
      <c r="E150" s="109"/>
      <c r="F150" s="109" t="s">
        <v>234</v>
      </c>
      <c r="G150" s="103" t="s">
        <v>296</v>
      </c>
      <c r="H150" s="103" t="s">
        <v>487</v>
      </c>
      <c r="I150" s="110">
        <v>1</v>
      </c>
      <c r="J150" s="105"/>
      <c r="K150" s="110">
        <v>1</v>
      </c>
      <c r="L150" s="110">
        <v>1</v>
      </c>
      <c r="M150" s="104"/>
    </row>
    <row r="151" spans="1:13" ht="30.75" customHeight="1">
      <c r="A151" s="135"/>
      <c r="B151" s="107"/>
      <c r="C151" s="108"/>
      <c r="D151" s="108"/>
      <c r="E151" s="109"/>
      <c r="F151" s="109"/>
      <c r="G151" s="103" t="s">
        <v>296</v>
      </c>
      <c r="H151" s="103" t="s">
        <v>487</v>
      </c>
      <c r="I151" s="110">
        <v>1</v>
      </c>
      <c r="J151" s="105"/>
      <c r="K151" s="110">
        <v>1</v>
      </c>
      <c r="L151" s="110">
        <v>1</v>
      </c>
      <c r="M151" s="104"/>
    </row>
    <row r="152" spans="1:13" ht="30.75" customHeight="1">
      <c r="A152" s="135"/>
      <c r="B152" s="107"/>
      <c r="C152" s="108"/>
      <c r="D152" s="108"/>
      <c r="E152" s="109"/>
      <c r="F152" s="113"/>
      <c r="G152" s="103" t="s">
        <v>296</v>
      </c>
      <c r="H152" s="103" t="s">
        <v>487</v>
      </c>
      <c r="I152" s="110">
        <v>1</v>
      </c>
      <c r="J152" s="105"/>
      <c r="K152" s="110">
        <v>1</v>
      </c>
      <c r="L152" s="110">
        <v>1</v>
      </c>
      <c r="M152" s="104"/>
    </row>
    <row r="153" spans="1:13" ht="30.75" customHeight="1">
      <c r="A153" s="135"/>
      <c r="B153" s="107"/>
      <c r="C153" s="108"/>
      <c r="D153" s="108"/>
      <c r="E153" s="109"/>
      <c r="F153" s="109"/>
      <c r="G153" s="103" t="s">
        <v>296</v>
      </c>
      <c r="H153" s="103" t="s">
        <v>487</v>
      </c>
      <c r="I153" s="110">
        <v>1</v>
      </c>
      <c r="J153" s="105"/>
      <c r="K153" s="110">
        <v>1</v>
      </c>
      <c r="L153" s="110">
        <v>1</v>
      </c>
      <c r="M153" s="104"/>
    </row>
    <row r="154" spans="1:13" s="117" customFormat="1" ht="30.75" customHeight="1">
      <c r="A154" s="135"/>
      <c r="B154" s="107"/>
      <c r="C154" s="107"/>
      <c r="D154" s="107"/>
      <c r="E154" s="115"/>
      <c r="F154" s="115"/>
      <c r="G154" s="103" t="s">
        <v>188</v>
      </c>
      <c r="H154" s="103" t="s">
        <v>487</v>
      </c>
      <c r="I154" s="104">
        <v>1</v>
      </c>
      <c r="J154" s="105"/>
      <c r="K154" s="110">
        <v>1</v>
      </c>
      <c r="L154" s="104">
        <v>1</v>
      </c>
      <c r="M154" s="104">
        <f>L154-K154</f>
        <v>0</v>
      </c>
    </row>
    <row r="155" spans="1:13" s="117" customFormat="1" ht="30.75" customHeight="1">
      <c r="A155" s="135"/>
      <c r="B155" s="107"/>
      <c r="C155" s="107"/>
      <c r="D155" s="107"/>
      <c r="E155" s="115"/>
      <c r="F155" s="115"/>
      <c r="G155" s="103" t="s">
        <v>188</v>
      </c>
      <c r="H155" s="103" t="s">
        <v>487</v>
      </c>
      <c r="I155" s="104">
        <v>1</v>
      </c>
      <c r="J155" s="105"/>
      <c r="K155" s="110">
        <v>1</v>
      </c>
      <c r="L155" s="104">
        <v>1</v>
      </c>
      <c r="M155" s="104">
        <f>L155-K155</f>
        <v>0</v>
      </c>
    </row>
    <row r="156" spans="1:13" ht="30.75" customHeight="1">
      <c r="A156" s="135"/>
      <c r="B156" s="107"/>
      <c r="C156" s="108"/>
      <c r="D156" s="108"/>
      <c r="E156" s="109"/>
      <c r="F156" s="113"/>
      <c r="G156" s="103" t="s">
        <v>190</v>
      </c>
      <c r="H156" s="103" t="s">
        <v>190</v>
      </c>
      <c r="I156" s="110">
        <v>1</v>
      </c>
      <c r="J156" s="105"/>
      <c r="K156" s="110">
        <v>1</v>
      </c>
      <c r="L156" s="110">
        <v>1</v>
      </c>
      <c r="M156" s="104"/>
    </row>
    <row r="157" spans="1:13" ht="30.75" customHeight="1">
      <c r="A157" s="135"/>
      <c r="B157" s="107"/>
      <c r="C157" s="108"/>
      <c r="D157" s="108"/>
      <c r="E157" s="120"/>
      <c r="F157" s="109"/>
      <c r="G157" s="103" t="s">
        <v>190</v>
      </c>
      <c r="H157" s="103" t="s">
        <v>190</v>
      </c>
      <c r="I157" s="110">
        <v>1</v>
      </c>
      <c r="J157" s="105"/>
      <c r="K157" s="110">
        <v>1</v>
      </c>
      <c r="L157" s="110">
        <v>1</v>
      </c>
      <c r="M157" s="104"/>
    </row>
    <row r="158" spans="1:13" ht="30.75" customHeight="1">
      <c r="A158" s="135"/>
      <c r="B158" s="107"/>
      <c r="C158" s="108"/>
      <c r="D158" s="108"/>
      <c r="E158" s="109"/>
      <c r="F158" s="109"/>
      <c r="G158" s="103" t="s">
        <v>189</v>
      </c>
      <c r="H158" s="103" t="s">
        <v>281</v>
      </c>
      <c r="I158" s="110">
        <v>1</v>
      </c>
      <c r="J158" s="105"/>
      <c r="K158" s="110">
        <v>1</v>
      </c>
      <c r="L158" s="110">
        <v>1</v>
      </c>
      <c r="M158" s="104"/>
    </row>
    <row r="159" spans="1:13" ht="30.75" customHeight="1">
      <c r="A159" s="135"/>
      <c r="B159" s="107"/>
      <c r="C159" s="108"/>
      <c r="D159" s="108"/>
      <c r="E159" s="120"/>
      <c r="F159" s="109" t="s">
        <v>379</v>
      </c>
      <c r="G159" s="103" t="s">
        <v>188</v>
      </c>
      <c r="H159" s="103" t="s">
        <v>487</v>
      </c>
      <c r="I159" s="110">
        <v>1</v>
      </c>
      <c r="J159" s="105"/>
      <c r="K159" s="110">
        <v>1</v>
      </c>
      <c r="L159" s="110">
        <v>1</v>
      </c>
      <c r="M159" s="104"/>
    </row>
    <row r="160" spans="1:13" ht="30.75" customHeight="1">
      <c r="A160" s="135"/>
      <c r="B160" s="107"/>
      <c r="C160" s="108"/>
      <c r="D160" s="108"/>
      <c r="E160" s="109"/>
      <c r="F160" s="109"/>
      <c r="G160" s="103" t="s">
        <v>192</v>
      </c>
      <c r="H160" s="103" t="s">
        <v>488</v>
      </c>
      <c r="I160" s="110">
        <v>1</v>
      </c>
      <c r="J160" s="105"/>
      <c r="K160" s="110">
        <v>1</v>
      </c>
      <c r="L160" s="110">
        <v>1</v>
      </c>
      <c r="M160" s="104"/>
    </row>
    <row r="161" spans="1:13" ht="30.75" customHeight="1">
      <c r="A161" s="135"/>
      <c r="B161" s="107"/>
      <c r="C161" s="108"/>
      <c r="D161" s="108"/>
      <c r="E161" s="109"/>
      <c r="F161" s="109"/>
      <c r="G161" s="103" t="s">
        <v>190</v>
      </c>
      <c r="H161" s="103" t="s">
        <v>190</v>
      </c>
      <c r="I161" s="110">
        <v>1</v>
      </c>
      <c r="J161" s="105"/>
      <c r="K161" s="110">
        <v>1</v>
      </c>
      <c r="L161" s="110">
        <v>1</v>
      </c>
      <c r="M161" s="104"/>
    </row>
    <row r="162" spans="1:13" ht="30.75" customHeight="1">
      <c r="A162" s="135"/>
      <c r="B162" s="107"/>
      <c r="C162" s="108"/>
      <c r="D162" s="108"/>
      <c r="E162" s="120"/>
      <c r="F162" s="109" t="s">
        <v>339</v>
      </c>
      <c r="G162" s="103" t="s">
        <v>261</v>
      </c>
      <c r="H162" s="103" t="s">
        <v>487</v>
      </c>
      <c r="I162" s="104">
        <v>1</v>
      </c>
      <c r="J162" s="105"/>
      <c r="K162" s="110">
        <v>0</v>
      </c>
      <c r="L162" s="104">
        <v>1</v>
      </c>
      <c r="M162" s="104">
        <f t="shared" ref="M162" si="5">L162-K162</f>
        <v>1</v>
      </c>
    </row>
    <row r="163" spans="1:13" ht="30.75" customHeight="1">
      <c r="A163" s="135"/>
      <c r="B163" s="107"/>
      <c r="C163" s="108"/>
      <c r="D163" s="108"/>
      <c r="E163" s="120"/>
      <c r="F163" s="113"/>
      <c r="G163" s="103" t="s">
        <v>188</v>
      </c>
      <c r="H163" s="103" t="s">
        <v>322</v>
      </c>
      <c r="I163" s="110">
        <v>1</v>
      </c>
      <c r="J163" s="105"/>
      <c r="K163" s="110">
        <v>1</v>
      </c>
      <c r="L163" s="110">
        <v>1</v>
      </c>
      <c r="M163" s="104"/>
    </row>
    <row r="164" spans="1:13" ht="30.75" customHeight="1">
      <c r="A164" s="135"/>
      <c r="B164" s="107"/>
      <c r="C164" s="108"/>
      <c r="D164" s="108"/>
      <c r="E164" s="120"/>
      <c r="F164" s="109"/>
      <c r="G164" s="103" t="s">
        <v>188</v>
      </c>
      <c r="H164" s="103" t="s">
        <v>322</v>
      </c>
      <c r="I164" s="110">
        <v>1</v>
      </c>
      <c r="J164" s="105"/>
      <c r="K164" s="110">
        <v>1</v>
      </c>
      <c r="L164" s="110">
        <v>1</v>
      </c>
      <c r="M164" s="104"/>
    </row>
    <row r="165" spans="1:13" ht="30.75" customHeight="1">
      <c r="A165" s="135"/>
      <c r="B165" s="107"/>
      <c r="C165" s="108"/>
      <c r="D165" s="108"/>
      <c r="E165" s="120"/>
      <c r="F165" s="109"/>
      <c r="G165" s="103" t="s">
        <v>190</v>
      </c>
      <c r="H165" s="103" t="s">
        <v>190</v>
      </c>
      <c r="I165" s="110">
        <v>1</v>
      </c>
      <c r="J165" s="105"/>
      <c r="K165" s="110">
        <v>1</v>
      </c>
      <c r="L165" s="110">
        <v>1</v>
      </c>
      <c r="M165" s="104"/>
    </row>
    <row r="166" spans="1:13" ht="30.75" customHeight="1">
      <c r="A166" s="135"/>
      <c r="B166" s="107"/>
      <c r="C166" s="108"/>
      <c r="D166" s="108"/>
      <c r="E166" s="109" t="s">
        <v>268</v>
      </c>
      <c r="F166" s="109"/>
      <c r="G166" s="103" t="s">
        <v>187</v>
      </c>
      <c r="H166" s="103" t="s">
        <v>187</v>
      </c>
      <c r="I166" s="110">
        <v>1</v>
      </c>
      <c r="J166" s="105"/>
      <c r="K166" s="110">
        <v>1</v>
      </c>
      <c r="L166" s="110">
        <v>1</v>
      </c>
      <c r="M166" s="104"/>
    </row>
    <row r="167" spans="1:13" ht="30.75" customHeight="1">
      <c r="A167" s="135"/>
      <c r="B167" s="107"/>
      <c r="C167" s="108"/>
      <c r="D167" s="108"/>
      <c r="E167" s="120"/>
      <c r="F167" s="109" t="s">
        <v>234</v>
      </c>
      <c r="G167" s="103" t="s">
        <v>320</v>
      </c>
      <c r="H167" s="103" t="s">
        <v>487</v>
      </c>
      <c r="I167" s="110">
        <v>1</v>
      </c>
      <c r="J167" s="105"/>
      <c r="K167" s="110">
        <v>1</v>
      </c>
      <c r="L167" s="110">
        <v>1</v>
      </c>
      <c r="M167" s="104"/>
    </row>
    <row r="168" spans="1:13" ht="30.75" customHeight="1">
      <c r="A168" s="135"/>
      <c r="B168" s="107"/>
      <c r="C168" s="108"/>
      <c r="D168" s="108"/>
      <c r="E168" s="120"/>
      <c r="F168" s="109"/>
      <c r="G168" s="103" t="s">
        <v>320</v>
      </c>
      <c r="H168" s="103" t="s">
        <v>487</v>
      </c>
      <c r="I168" s="110">
        <v>1</v>
      </c>
      <c r="J168" s="105"/>
      <c r="K168" s="110">
        <v>1</v>
      </c>
      <c r="L168" s="110">
        <v>1</v>
      </c>
      <c r="M168" s="104"/>
    </row>
    <row r="169" spans="1:13" ht="30.75" customHeight="1">
      <c r="A169" s="135"/>
      <c r="B169" s="107"/>
      <c r="C169" s="108"/>
      <c r="D169" s="108"/>
      <c r="E169" s="120"/>
      <c r="F169" s="109"/>
      <c r="G169" s="103" t="s">
        <v>188</v>
      </c>
      <c r="H169" s="103" t="s">
        <v>322</v>
      </c>
      <c r="I169" s="110">
        <v>1</v>
      </c>
      <c r="J169" s="105"/>
      <c r="K169" s="110">
        <v>1</v>
      </c>
      <c r="L169" s="110">
        <v>1</v>
      </c>
      <c r="M169" s="104"/>
    </row>
    <row r="170" spans="1:13" ht="30.75" customHeight="1">
      <c r="A170" s="135"/>
      <c r="B170" s="107"/>
      <c r="C170" s="108"/>
      <c r="D170" s="108"/>
      <c r="E170" s="120"/>
      <c r="F170" s="109"/>
      <c r="G170" s="103" t="s">
        <v>188</v>
      </c>
      <c r="H170" s="103" t="s">
        <v>322</v>
      </c>
      <c r="I170" s="110">
        <v>1</v>
      </c>
      <c r="J170" s="105"/>
      <c r="K170" s="110">
        <v>1</v>
      </c>
      <c r="L170" s="110">
        <v>1</v>
      </c>
      <c r="M170" s="104"/>
    </row>
    <row r="171" spans="1:13" ht="30.75" customHeight="1">
      <c r="A171" s="135"/>
      <c r="B171" s="107"/>
      <c r="C171" s="108"/>
      <c r="D171" s="108"/>
      <c r="E171" s="120"/>
      <c r="F171" s="109"/>
      <c r="G171" s="103" t="s">
        <v>190</v>
      </c>
      <c r="H171" s="103" t="s">
        <v>190</v>
      </c>
      <c r="I171" s="110">
        <v>1</v>
      </c>
      <c r="J171" s="105"/>
      <c r="K171" s="110">
        <v>1</v>
      </c>
      <c r="L171" s="110">
        <v>1</v>
      </c>
      <c r="M171" s="104"/>
    </row>
    <row r="172" spans="1:13" ht="30.75" customHeight="1">
      <c r="A172" s="135"/>
      <c r="B172" s="107"/>
      <c r="C172" s="108"/>
      <c r="D172" s="108"/>
      <c r="E172" s="120"/>
      <c r="F172" s="109"/>
      <c r="G172" s="103" t="s">
        <v>190</v>
      </c>
      <c r="H172" s="103" t="s">
        <v>190</v>
      </c>
      <c r="I172" s="110">
        <v>1</v>
      </c>
      <c r="J172" s="105"/>
      <c r="K172" s="110">
        <v>1</v>
      </c>
      <c r="L172" s="110">
        <v>1</v>
      </c>
      <c r="M172" s="104"/>
    </row>
    <row r="173" spans="1:13" ht="30.75" customHeight="1">
      <c r="A173" s="135"/>
      <c r="B173" s="107"/>
      <c r="C173" s="108"/>
      <c r="D173" s="108"/>
      <c r="E173" s="120"/>
      <c r="F173" s="113"/>
      <c r="G173" s="103" t="s">
        <v>321</v>
      </c>
      <c r="H173" s="103" t="s">
        <v>489</v>
      </c>
      <c r="I173" s="110">
        <v>1</v>
      </c>
      <c r="J173" s="105"/>
      <c r="K173" s="110">
        <v>1</v>
      </c>
      <c r="L173" s="110">
        <v>1</v>
      </c>
      <c r="M173" s="104"/>
    </row>
    <row r="174" spans="1:13" ht="30.75" customHeight="1">
      <c r="A174" s="135"/>
      <c r="B174" s="107"/>
      <c r="C174" s="108"/>
      <c r="D174" s="108"/>
      <c r="E174" s="120"/>
      <c r="F174" s="109"/>
      <c r="G174" s="103" t="s">
        <v>321</v>
      </c>
      <c r="H174" s="103" t="s">
        <v>489</v>
      </c>
      <c r="I174" s="110">
        <v>1</v>
      </c>
      <c r="J174" s="105"/>
      <c r="K174" s="110">
        <v>1</v>
      </c>
      <c r="L174" s="110">
        <v>1</v>
      </c>
      <c r="M174" s="104"/>
    </row>
    <row r="175" spans="1:13" ht="30.75" customHeight="1">
      <c r="A175" s="135"/>
      <c r="B175" s="107"/>
      <c r="C175" s="108"/>
      <c r="D175" s="108"/>
      <c r="E175" s="120"/>
      <c r="F175" s="109"/>
      <c r="G175" s="103" t="s">
        <v>189</v>
      </c>
      <c r="H175" s="103" t="s">
        <v>281</v>
      </c>
      <c r="I175" s="110">
        <v>1</v>
      </c>
      <c r="J175" s="105"/>
      <c r="K175" s="110">
        <v>1</v>
      </c>
      <c r="L175" s="110">
        <v>1</v>
      </c>
      <c r="M175" s="104"/>
    </row>
    <row r="176" spans="1:13" ht="30.75" customHeight="1">
      <c r="A176" s="135"/>
      <c r="B176" s="107"/>
      <c r="C176" s="108"/>
      <c r="D176" s="108"/>
      <c r="E176" s="120"/>
      <c r="F176" s="109"/>
      <c r="G176" s="103" t="s">
        <v>189</v>
      </c>
      <c r="H176" s="103" t="s">
        <v>281</v>
      </c>
      <c r="I176" s="110">
        <v>1</v>
      </c>
      <c r="J176" s="105"/>
      <c r="K176" s="110">
        <v>1</v>
      </c>
      <c r="L176" s="110">
        <v>1</v>
      </c>
      <c r="M176" s="104"/>
    </row>
    <row r="177" spans="1:13" ht="30.75" customHeight="1">
      <c r="A177" s="135"/>
      <c r="B177" s="107"/>
      <c r="C177" s="108"/>
      <c r="D177" s="108"/>
      <c r="E177" s="120"/>
      <c r="F177" s="109"/>
      <c r="G177" s="103" t="s">
        <v>189</v>
      </c>
      <c r="H177" s="103" t="s">
        <v>281</v>
      </c>
      <c r="I177" s="110">
        <v>1</v>
      </c>
      <c r="J177" s="105"/>
      <c r="K177" s="110">
        <v>1</v>
      </c>
      <c r="L177" s="110">
        <v>1</v>
      </c>
      <c r="M177" s="104"/>
    </row>
    <row r="178" spans="1:13" ht="30.75" customHeight="1">
      <c r="A178" s="135"/>
      <c r="B178" s="107"/>
      <c r="C178" s="108"/>
      <c r="D178" s="108"/>
      <c r="E178" s="120"/>
      <c r="F178" s="109" t="s">
        <v>237</v>
      </c>
      <c r="G178" s="103" t="s">
        <v>261</v>
      </c>
      <c r="H178" s="103" t="s">
        <v>322</v>
      </c>
      <c r="I178" s="104">
        <v>1</v>
      </c>
      <c r="J178" s="105"/>
      <c r="K178" s="110">
        <v>0</v>
      </c>
      <c r="L178" s="104">
        <v>1</v>
      </c>
      <c r="M178" s="104">
        <f t="shared" ref="M178" si="6">L178-K178</f>
        <v>1</v>
      </c>
    </row>
    <row r="179" spans="1:13" ht="30.75" customHeight="1">
      <c r="A179" s="135"/>
      <c r="B179" s="107"/>
      <c r="C179" s="108"/>
      <c r="D179" s="108"/>
      <c r="E179" s="109"/>
      <c r="F179" s="113"/>
      <c r="G179" s="103" t="s">
        <v>190</v>
      </c>
      <c r="H179" s="103" t="s">
        <v>190</v>
      </c>
      <c r="I179" s="110">
        <v>1</v>
      </c>
      <c r="J179" s="105"/>
      <c r="K179" s="110">
        <v>1</v>
      </c>
      <c r="L179" s="110">
        <v>1</v>
      </c>
      <c r="M179" s="104"/>
    </row>
    <row r="180" spans="1:13" ht="30.75" customHeight="1">
      <c r="A180" s="135"/>
      <c r="B180" s="107"/>
      <c r="C180" s="108"/>
      <c r="D180" s="108"/>
      <c r="E180" s="120"/>
      <c r="F180" s="109" t="s">
        <v>236</v>
      </c>
      <c r="G180" s="103" t="s">
        <v>322</v>
      </c>
      <c r="H180" s="103" t="s">
        <v>322</v>
      </c>
      <c r="I180" s="110">
        <v>1</v>
      </c>
      <c r="J180" s="105"/>
      <c r="K180" s="110">
        <v>1</v>
      </c>
      <c r="L180" s="110">
        <v>1</v>
      </c>
      <c r="M180" s="104"/>
    </row>
    <row r="181" spans="1:13" ht="30.75" customHeight="1">
      <c r="A181" s="135"/>
      <c r="B181" s="107"/>
      <c r="C181" s="108"/>
      <c r="D181" s="108"/>
      <c r="E181" s="109"/>
      <c r="F181" s="109"/>
      <c r="G181" s="103" t="s">
        <v>193</v>
      </c>
      <c r="H181" s="103" t="s">
        <v>190</v>
      </c>
      <c r="I181" s="110">
        <v>1</v>
      </c>
      <c r="J181" s="105"/>
      <c r="K181" s="110">
        <v>1</v>
      </c>
      <c r="L181" s="110">
        <v>1</v>
      </c>
      <c r="M181" s="104"/>
    </row>
    <row r="182" spans="1:13" ht="30.75" customHeight="1">
      <c r="A182" s="135"/>
      <c r="B182" s="107"/>
      <c r="C182" s="108"/>
      <c r="D182" s="108"/>
      <c r="E182" s="109" t="s">
        <v>267</v>
      </c>
      <c r="F182" s="127"/>
      <c r="G182" s="103" t="s">
        <v>191</v>
      </c>
      <c r="H182" s="103" t="s">
        <v>297</v>
      </c>
      <c r="I182" s="110">
        <v>1</v>
      </c>
      <c r="J182" s="105"/>
      <c r="K182" s="110">
        <v>1</v>
      </c>
      <c r="L182" s="110">
        <v>1</v>
      </c>
      <c r="M182" s="104"/>
    </row>
    <row r="183" spans="1:13" ht="30.75" customHeight="1">
      <c r="A183" s="135"/>
      <c r="B183" s="107"/>
      <c r="C183" s="108"/>
      <c r="D183" s="108" t="s">
        <v>194</v>
      </c>
      <c r="E183" s="109"/>
      <c r="F183" s="109"/>
      <c r="G183" s="103" t="s">
        <v>195</v>
      </c>
      <c r="H183" s="103" t="s">
        <v>280</v>
      </c>
      <c r="I183" s="110">
        <v>1</v>
      </c>
      <c r="J183" s="105"/>
      <c r="K183" s="110">
        <v>1</v>
      </c>
      <c r="L183" s="110">
        <v>1</v>
      </c>
      <c r="M183" s="104"/>
    </row>
    <row r="184" spans="1:13" ht="30.75" customHeight="1">
      <c r="A184" s="135"/>
      <c r="B184" s="107"/>
      <c r="C184" s="108"/>
      <c r="D184" s="108"/>
      <c r="E184" s="109" t="s">
        <v>348</v>
      </c>
      <c r="F184" s="109"/>
      <c r="G184" s="103" t="s">
        <v>196</v>
      </c>
      <c r="H184" s="103" t="s">
        <v>252</v>
      </c>
      <c r="I184" s="110">
        <v>1</v>
      </c>
      <c r="J184" s="105"/>
      <c r="K184" s="110">
        <v>1</v>
      </c>
      <c r="L184" s="110">
        <v>1</v>
      </c>
      <c r="M184" s="104"/>
    </row>
    <row r="185" spans="1:13" s="117" customFormat="1" ht="30.75" customHeight="1">
      <c r="A185" s="135"/>
      <c r="B185" s="107"/>
      <c r="C185" s="108"/>
      <c r="D185" s="108"/>
      <c r="E185" s="120"/>
      <c r="F185" s="109" t="s">
        <v>283</v>
      </c>
      <c r="G185" s="103" t="s">
        <v>261</v>
      </c>
      <c r="H185" s="103" t="s">
        <v>197</v>
      </c>
      <c r="I185" s="104">
        <v>1</v>
      </c>
      <c r="J185" s="105"/>
      <c r="K185" s="110">
        <v>0</v>
      </c>
      <c r="L185" s="104">
        <v>1</v>
      </c>
      <c r="M185" s="104">
        <f t="shared" ref="M185" si="7">L185-K185</f>
        <v>1</v>
      </c>
    </row>
    <row r="186" spans="1:13" s="117" customFormat="1" ht="30.75" customHeight="1">
      <c r="A186" s="135"/>
      <c r="B186" s="107"/>
      <c r="C186" s="107"/>
      <c r="D186" s="107"/>
      <c r="E186" s="115"/>
      <c r="F186" s="115"/>
      <c r="G186" s="103" t="s">
        <v>198</v>
      </c>
      <c r="H186" s="103" t="s">
        <v>198</v>
      </c>
      <c r="I186" s="104">
        <v>1</v>
      </c>
      <c r="J186" s="105"/>
      <c r="K186" s="110">
        <v>1</v>
      </c>
      <c r="L186" s="104">
        <v>1</v>
      </c>
      <c r="M186" s="104">
        <f>L186-K186</f>
        <v>0</v>
      </c>
    </row>
    <row r="187" spans="1:13" s="117" customFormat="1" ht="30.75" customHeight="1">
      <c r="A187" s="135"/>
      <c r="B187" s="107"/>
      <c r="C187" s="107"/>
      <c r="D187" s="107"/>
      <c r="E187" s="115"/>
      <c r="F187" s="115"/>
      <c r="G187" s="103" t="s">
        <v>164</v>
      </c>
      <c r="H187" s="103" t="s">
        <v>164</v>
      </c>
      <c r="I187" s="104">
        <v>1</v>
      </c>
      <c r="J187" s="105"/>
      <c r="K187" s="110">
        <v>1</v>
      </c>
      <c r="L187" s="104">
        <v>1</v>
      </c>
      <c r="M187" s="104">
        <f>L187-K187</f>
        <v>0</v>
      </c>
    </row>
    <row r="188" spans="1:13" s="117" customFormat="1" ht="30.75" customHeight="1">
      <c r="A188" s="135"/>
      <c r="B188" s="107"/>
      <c r="C188" s="107"/>
      <c r="D188" s="107"/>
      <c r="E188" s="115"/>
      <c r="F188" s="115"/>
      <c r="G188" s="103" t="s">
        <v>168</v>
      </c>
      <c r="H188" s="103" t="s">
        <v>168</v>
      </c>
      <c r="I188" s="104">
        <v>1</v>
      </c>
      <c r="J188" s="105"/>
      <c r="K188" s="110">
        <v>1</v>
      </c>
      <c r="L188" s="104">
        <v>1</v>
      </c>
      <c r="M188" s="104">
        <f>L188-K188</f>
        <v>0</v>
      </c>
    </row>
    <row r="189" spans="1:13" s="117" customFormat="1" ht="30.75" customHeight="1">
      <c r="A189" s="135"/>
      <c r="B189" s="107"/>
      <c r="C189" s="107"/>
      <c r="D189" s="107"/>
      <c r="E189" s="115"/>
      <c r="F189" s="115"/>
      <c r="G189" s="103" t="s">
        <v>168</v>
      </c>
      <c r="H189" s="103" t="s">
        <v>168</v>
      </c>
      <c r="I189" s="104">
        <v>1</v>
      </c>
      <c r="J189" s="105"/>
      <c r="K189" s="110">
        <v>1</v>
      </c>
      <c r="L189" s="104">
        <v>1</v>
      </c>
      <c r="M189" s="104">
        <f>L189-K189</f>
        <v>0</v>
      </c>
    </row>
    <row r="190" spans="1:13" ht="30.75" customHeight="1">
      <c r="A190" s="135"/>
      <c r="B190" s="107"/>
      <c r="C190" s="108"/>
      <c r="D190" s="108"/>
      <c r="E190" s="120"/>
      <c r="F190" s="109" t="s">
        <v>282</v>
      </c>
      <c r="G190" s="103" t="s">
        <v>197</v>
      </c>
      <c r="H190" s="103" t="s">
        <v>197</v>
      </c>
      <c r="I190" s="110">
        <v>1</v>
      </c>
      <c r="J190" s="105"/>
      <c r="K190" s="110">
        <v>1</v>
      </c>
      <c r="L190" s="110">
        <v>1</v>
      </c>
      <c r="M190" s="104"/>
    </row>
    <row r="191" spans="1:13" ht="30.75" customHeight="1">
      <c r="A191" s="135"/>
      <c r="B191" s="107"/>
      <c r="C191" s="108"/>
      <c r="D191" s="108"/>
      <c r="E191" s="120"/>
      <c r="F191" s="109"/>
      <c r="G191" s="103" t="s">
        <v>198</v>
      </c>
      <c r="H191" s="103" t="s">
        <v>198</v>
      </c>
      <c r="I191" s="110">
        <v>1</v>
      </c>
      <c r="J191" s="105"/>
      <c r="K191" s="110">
        <v>1</v>
      </c>
      <c r="L191" s="110">
        <v>1</v>
      </c>
      <c r="M191" s="104"/>
    </row>
    <row r="192" spans="1:13" ht="30.75" customHeight="1">
      <c r="A192" s="135"/>
      <c r="B192" s="107"/>
      <c r="C192" s="108"/>
      <c r="D192" s="108"/>
      <c r="E192" s="120"/>
      <c r="F192" s="109"/>
      <c r="G192" s="103" t="s">
        <v>168</v>
      </c>
      <c r="H192" s="103" t="s">
        <v>168</v>
      </c>
      <c r="I192" s="110">
        <v>1</v>
      </c>
      <c r="J192" s="105"/>
      <c r="K192" s="110">
        <v>1</v>
      </c>
      <c r="L192" s="110">
        <v>1</v>
      </c>
      <c r="M192" s="104"/>
    </row>
    <row r="193" spans="1:13" ht="30.75" customHeight="1">
      <c r="A193" s="135"/>
      <c r="B193" s="107"/>
      <c r="C193" s="108"/>
      <c r="D193" s="108"/>
      <c r="E193" s="120"/>
      <c r="F193" s="109"/>
      <c r="G193" s="103" t="s">
        <v>168</v>
      </c>
      <c r="H193" s="103" t="s">
        <v>168</v>
      </c>
      <c r="I193" s="110">
        <v>1</v>
      </c>
      <c r="J193" s="105"/>
      <c r="K193" s="110">
        <v>1</v>
      </c>
      <c r="L193" s="110">
        <v>1</v>
      </c>
      <c r="M193" s="104"/>
    </row>
    <row r="194" spans="1:13" ht="30.75" customHeight="1">
      <c r="A194" s="135"/>
      <c r="B194" s="107"/>
      <c r="C194" s="108"/>
      <c r="D194" s="108"/>
      <c r="E194" s="120"/>
      <c r="F194" s="109" t="s">
        <v>389</v>
      </c>
      <c r="G194" s="103" t="s">
        <v>199</v>
      </c>
      <c r="H194" s="103" t="s">
        <v>199</v>
      </c>
      <c r="I194" s="110">
        <v>1</v>
      </c>
      <c r="J194" s="105"/>
      <c r="K194" s="110">
        <v>1</v>
      </c>
      <c r="L194" s="110">
        <v>1</v>
      </c>
      <c r="M194" s="104"/>
    </row>
    <row r="195" spans="1:13" ht="30.75" customHeight="1">
      <c r="A195" s="135"/>
      <c r="B195" s="107"/>
      <c r="C195" s="108"/>
      <c r="D195" s="108"/>
      <c r="E195" s="120"/>
      <c r="F195" s="109"/>
      <c r="G195" s="103" t="s">
        <v>198</v>
      </c>
      <c r="H195" s="103" t="s">
        <v>198</v>
      </c>
      <c r="I195" s="110">
        <v>1</v>
      </c>
      <c r="J195" s="105"/>
      <c r="K195" s="110">
        <v>1</v>
      </c>
      <c r="L195" s="110">
        <v>1</v>
      </c>
      <c r="M195" s="104"/>
    </row>
    <row r="196" spans="1:13" ht="30.75" customHeight="1">
      <c r="A196" s="135"/>
      <c r="B196" s="107"/>
      <c r="C196" s="108"/>
      <c r="D196" s="108"/>
      <c r="E196" s="120"/>
      <c r="F196" s="109"/>
      <c r="G196" s="103" t="s">
        <v>168</v>
      </c>
      <c r="H196" s="103" t="s">
        <v>168</v>
      </c>
      <c r="I196" s="110">
        <v>1</v>
      </c>
      <c r="J196" s="105"/>
      <c r="K196" s="110">
        <v>1</v>
      </c>
      <c r="L196" s="110">
        <v>1</v>
      </c>
      <c r="M196" s="104"/>
    </row>
    <row r="197" spans="1:13" ht="30.75" customHeight="1">
      <c r="A197" s="135"/>
      <c r="B197" s="107"/>
      <c r="C197" s="108"/>
      <c r="D197" s="108"/>
      <c r="E197" s="120"/>
      <c r="F197" s="109"/>
      <c r="G197" s="103" t="s">
        <v>168</v>
      </c>
      <c r="H197" s="103" t="s">
        <v>168</v>
      </c>
      <c r="I197" s="110">
        <v>1</v>
      </c>
      <c r="J197" s="105"/>
      <c r="K197" s="110">
        <v>1</v>
      </c>
      <c r="L197" s="110">
        <v>1</v>
      </c>
      <c r="M197" s="104"/>
    </row>
    <row r="198" spans="1:13" ht="30.75" customHeight="1">
      <c r="A198" s="135"/>
      <c r="B198" s="107"/>
      <c r="C198" s="108"/>
      <c r="D198" s="108"/>
      <c r="E198" s="109" t="s">
        <v>347</v>
      </c>
      <c r="F198" s="109"/>
      <c r="G198" s="103" t="s">
        <v>200</v>
      </c>
      <c r="H198" s="103" t="s">
        <v>252</v>
      </c>
      <c r="I198" s="110">
        <v>1</v>
      </c>
      <c r="J198" s="105"/>
      <c r="K198" s="110">
        <v>1</v>
      </c>
      <c r="L198" s="110">
        <v>1</v>
      </c>
      <c r="M198" s="104"/>
    </row>
    <row r="199" spans="1:13" ht="30.75" customHeight="1">
      <c r="A199" s="135"/>
      <c r="B199" s="107"/>
      <c r="C199" s="108"/>
      <c r="D199" s="108"/>
      <c r="E199" s="120"/>
      <c r="F199" s="109" t="s">
        <v>283</v>
      </c>
      <c r="G199" s="103" t="s">
        <v>197</v>
      </c>
      <c r="H199" s="103" t="s">
        <v>197</v>
      </c>
      <c r="I199" s="110">
        <v>1</v>
      </c>
      <c r="J199" s="105"/>
      <c r="K199" s="110">
        <v>1</v>
      </c>
      <c r="L199" s="110">
        <v>1</v>
      </c>
      <c r="M199" s="104"/>
    </row>
    <row r="200" spans="1:13" ht="30.75" customHeight="1">
      <c r="A200" s="135"/>
      <c r="B200" s="107"/>
      <c r="C200" s="108"/>
      <c r="D200" s="108"/>
      <c r="E200" s="120"/>
      <c r="F200" s="109"/>
      <c r="G200" s="103" t="s">
        <v>201</v>
      </c>
      <c r="H200" s="103" t="s">
        <v>304</v>
      </c>
      <c r="I200" s="110">
        <v>1</v>
      </c>
      <c r="J200" s="105"/>
      <c r="K200" s="110">
        <v>1</v>
      </c>
      <c r="L200" s="110">
        <v>1</v>
      </c>
      <c r="M200" s="104"/>
    </row>
    <row r="201" spans="1:13" ht="30.75" customHeight="1">
      <c r="A201" s="135"/>
      <c r="B201" s="107"/>
      <c r="C201" s="108"/>
      <c r="D201" s="108"/>
      <c r="E201" s="120"/>
      <c r="F201" s="109"/>
      <c r="G201" s="103" t="s">
        <v>164</v>
      </c>
      <c r="H201" s="103" t="s">
        <v>164</v>
      </c>
      <c r="I201" s="110">
        <v>1</v>
      </c>
      <c r="J201" s="105"/>
      <c r="K201" s="110">
        <v>1</v>
      </c>
      <c r="L201" s="110">
        <v>1</v>
      </c>
      <c r="M201" s="104"/>
    </row>
    <row r="202" spans="1:13" ht="30.75" customHeight="1">
      <c r="A202" s="135"/>
      <c r="B202" s="107"/>
      <c r="C202" s="108"/>
      <c r="D202" s="108"/>
      <c r="E202" s="120"/>
      <c r="F202" s="109"/>
      <c r="G202" s="103" t="s">
        <v>168</v>
      </c>
      <c r="H202" s="103" t="s">
        <v>168</v>
      </c>
      <c r="I202" s="110">
        <v>1</v>
      </c>
      <c r="J202" s="105"/>
      <c r="K202" s="110">
        <v>1</v>
      </c>
      <c r="L202" s="110">
        <v>1</v>
      </c>
      <c r="M202" s="104"/>
    </row>
    <row r="203" spans="1:13" ht="30.75" customHeight="1">
      <c r="A203" s="135"/>
      <c r="B203" s="107"/>
      <c r="C203" s="108"/>
      <c r="D203" s="108"/>
      <c r="E203" s="120"/>
      <c r="F203" s="109"/>
      <c r="G203" s="103" t="s">
        <v>168</v>
      </c>
      <c r="H203" s="103" t="s">
        <v>168</v>
      </c>
      <c r="I203" s="110">
        <v>1</v>
      </c>
      <c r="J203" s="105"/>
      <c r="K203" s="110">
        <v>1</v>
      </c>
      <c r="L203" s="110">
        <v>1</v>
      </c>
      <c r="M203" s="104"/>
    </row>
    <row r="204" spans="1:13" s="117" customFormat="1" ht="30.75" customHeight="1">
      <c r="A204" s="135"/>
      <c r="B204" s="107"/>
      <c r="C204" s="108"/>
      <c r="D204" s="108"/>
      <c r="E204" s="120"/>
      <c r="F204" s="109" t="s">
        <v>282</v>
      </c>
      <c r="G204" s="103" t="s">
        <v>261</v>
      </c>
      <c r="H204" s="103" t="s">
        <v>197</v>
      </c>
      <c r="I204" s="104">
        <v>1</v>
      </c>
      <c r="J204" s="105"/>
      <c r="K204" s="110">
        <v>0</v>
      </c>
      <c r="L204" s="104">
        <v>1</v>
      </c>
      <c r="M204" s="104">
        <f t="shared" ref="M204:M205" si="8">L204-K204</f>
        <v>1</v>
      </c>
    </row>
    <row r="205" spans="1:13" s="117" customFormat="1" ht="30.75" customHeight="1">
      <c r="A205" s="135"/>
      <c r="B205" s="107"/>
      <c r="C205" s="108"/>
      <c r="D205" s="108"/>
      <c r="E205" s="120"/>
      <c r="F205" s="109"/>
      <c r="G205" s="103" t="s">
        <v>261</v>
      </c>
      <c r="H205" s="103" t="s">
        <v>164</v>
      </c>
      <c r="I205" s="104">
        <v>1</v>
      </c>
      <c r="J205" s="105"/>
      <c r="K205" s="110">
        <v>0</v>
      </c>
      <c r="L205" s="104">
        <v>1</v>
      </c>
      <c r="M205" s="104">
        <f t="shared" si="8"/>
        <v>1</v>
      </c>
    </row>
    <row r="206" spans="1:13" ht="30.75" customHeight="1">
      <c r="A206" s="135"/>
      <c r="B206" s="107"/>
      <c r="C206" s="108"/>
      <c r="D206" s="108"/>
      <c r="E206" s="120"/>
      <c r="F206" s="109"/>
      <c r="G206" s="103" t="s">
        <v>168</v>
      </c>
      <c r="H206" s="103" t="s">
        <v>168</v>
      </c>
      <c r="I206" s="110">
        <v>1</v>
      </c>
      <c r="J206" s="105"/>
      <c r="K206" s="110">
        <v>1</v>
      </c>
      <c r="L206" s="110">
        <v>1</v>
      </c>
      <c r="M206" s="104"/>
    </row>
    <row r="207" spans="1:13" ht="30.75" customHeight="1">
      <c r="A207" s="135"/>
      <c r="B207" s="107"/>
      <c r="C207" s="108"/>
      <c r="D207" s="108"/>
      <c r="E207" s="120"/>
      <c r="F207" s="109" t="s">
        <v>202</v>
      </c>
      <c r="G207" s="103" t="s">
        <v>203</v>
      </c>
      <c r="H207" s="103" t="s">
        <v>203</v>
      </c>
      <c r="I207" s="110">
        <v>1</v>
      </c>
      <c r="J207" s="105"/>
      <c r="K207" s="110">
        <v>1</v>
      </c>
      <c r="L207" s="110">
        <v>1</v>
      </c>
      <c r="M207" s="104"/>
    </row>
    <row r="208" spans="1:13" ht="30.75" customHeight="1">
      <c r="A208" s="135"/>
      <c r="B208" s="107"/>
      <c r="C208" s="108"/>
      <c r="D208" s="108"/>
      <c r="E208" s="120"/>
      <c r="F208" s="109"/>
      <c r="G208" s="103" t="s">
        <v>168</v>
      </c>
      <c r="H208" s="103" t="s">
        <v>168</v>
      </c>
      <c r="I208" s="110">
        <v>1</v>
      </c>
      <c r="J208" s="105"/>
      <c r="K208" s="110">
        <v>1</v>
      </c>
      <c r="L208" s="110">
        <v>1</v>
      </c>
      <c r="M208" s="104"/>
    </row>
    <row r="209" spans="1:13" s="117" customFormat="1" ht="30.75" customHeight="1">
      <c r="A209" s="135"/>
      <c r="B209" s="107"/>
      <c r="C209" s="108" t="s">
        <v>204</v>
      </c>
      <c r="D209" s="108"/>
      <c r="E209" s="109"/>
      <c r="F209" s="109"/>
      <c r="G209" s="103" t="s">
        <v>205</v>
      </c>
      <c r="H209" s="103" t="s">
        <v>205</v>
      </c>
      <c r="I209" s="104">
        <v>1</v>
      </c>
      <c r="J209" s="105"/>
      <c r="K209" s="110">
        <v>1</v>
      </c>
      <c r="L209" s="104">
        <v>1</v>
      </c>
      <c r="M209" s="104">
        <f t="shared" ref="M209:M273" si="9">L209-K209</f>
        <v>0</v>
      </c>
    </row>
    <row r="210" spans="1:13" s="117" customFormat="1" ht="30.75" customHeight="1">
      <c r="A210" s="135"/>
      <c r="B210" s="107"/>
      <c r="C210" s="108"/>
      <c r="D210" s="108" t="s">
        <v>13</v>
      </c>
      <c r="E210" s="109"/>
      <c r="F210" s="109"/>
      <c r="G210" s="103" t="s">
        <v>206</v>
      </c>
      <c r="H210" s="103" t="s">
        <v>206</v>
      </c>
      <c r="I210" s="104">
        <v>1</v>
      </c>
      <c r="J210" s="105"/>
      <c r="K210" s="110">
        <v>1</v>
      </c>
      <c r="L210" s="104">
        <v>1</v>
      </c>
      <c r="M210" s="104">
        <f t="shared" si="9"/>
        <v>0</v>
      </c>
    </row>
    <row r="211" spans="1:13" s="117" customFormat="1" ht="30.75" customHeight="1">
      <c r="A211" s="135"/>
      <c r="B211" s="107"/>
      <c r="C211" s="108"/>
      <c r="D211" s="108"/>
      <c r="E211" s="109" t="s">
        <v>239</v>
      </c>
      <c r="F211" s="109"/>
      <c r="G211" s="103" t="s">
        <v>164</v>
      </c>
      <c r="H211" s="103" t="s">
        <v>164</v>
      </c>
      <c r="I211" s="104">
        <v>1</v>
      </c>
      <c r="J211" s="105"/>
      <c r="K211" s="110">
        <v>1</v>
      </c>
      <c r="L211" s="104">
        <v>1</v>
      </c>
      <c r="M211" s="104">
        <f t="shared" si="9"/>
        <v>0</v>
      </c>
    </row>
    <row r="212" spans="1:13" s="117" customFormat="1" ht="30.75" customHeight="1">
      <c r="A212" s="135"/>
      <c r="B212" s="107"/>
      <c r="C212" s="108"/>
      <c r="D212" s="108"/>
      <c r="E212" s="109"/>
      <c r="F212" s="109"/>
      <c r="G212" s="103" t="s">
        <v>126</v>
      </c>
      <c r="H212" s="103" t="s">
        <v>126</v>
      </c>
      <c r="I212" s="104">
        <v>1</v>
      </c>
      <c r="J212" s="105"/>
      <c r="K212" s="110">
        <v>1</v>
      </c>
      <c r="L212" s="104">
        <v>1</v>
      </c>
      <c r="M212" s="104">
        <f t="shared" si="9"/>
        <v>0</v>
      </c>
    </row>
    <row r="213" spans="1:13" s="117" customFormat="1" ht="30.75" customHeight="1">
      <c r="A213" s="135"/>
      <c r="B213" s="107"/>
      <c r="C213" s="108"/>
      <c r="D213" s="108"/>
      <c r="E213" s="109"/>
      <c r="F213" s="109"/>
      <c r="G213" s="103" t="s">
        <v>126</v>
      </c>
      <c r="H213" s="103" t="s">
        <v>126</v>
      </c>
      <c r="I213" s="104">
        <v>1</v>
      </c>
      <c r="J213" s="105"/>
      <c r="K213" s="110">
        <v>1</v>
      </c>
      <c r="L213" s="104">
        <v>1</v>
      </c>
      <c r="M213" s="104">
        <f t="shared" si="9"/>
        <v>0</v>
      </c>
    </row>
    <row r="214" spans="1:13" s="117" customFormat="1" ht="30.75" customHeight="1">
      <c r="A214" s="135"/>
      <c r="B214" s="107"/>
      <c r="C214" s="108"/>
      <c r="D214" s="108"/>
      <c r="E214" s="109"/>
      <c r="F214" s="109"/>
      <c r="G214" s="103" t="s">
        <v>166</v>
      </c>
      <c r="H214" s="103" t="s">
        <v>166</v>
      </c>
      <c r="I214" s="104">
        <v>1</v>
      </c>
      <c r="J214" s="105"/>
      <c r="K214" s="110">
        <v>1</v>
      </c>
      <c r="L214" s="104">
        <v>1</v>
      </c>
      <c r="M214" s="104">
        <f>L214-K214</f>
        <v>0</v>
      </c>
    </row>
    <row r="215" spans="1:13" s="117" customFormat="1" ht="30.75" customHeight="1">
      <c r="A215" s="135"/>
      <c r="B215" s="107"/>
      <c r="C215" s="108"/>
      <c r="D215" s="108"/>
      <c r="E215" s="109"/>
      <c r="F215" s="109"/>
      <c r="G215" s="103" t="s">
        <v>168</v>
      </c>
      <c r="H215" s="103" t="s">
        <v>168</v>
      </c>
      <c r="I215" s="104">
        <v>1</v>
      </c>
      <c r="J215" s="105"/>
      <c r="K215" s="110">
        <v>1</v>
      </c>
      <c r="L215" s="104">
        <v>1</v>
      </c>
      <c r="M215" s="104">
        <f t="shared" si="9"/>
        <v>0</v>
      </c>
    </row>
    <row r="216" spans="1:13" s="117" customFormat="1" ht="30.75" customHeight="1">
      <c r="A216" s="135"/>
      <c r="B216" s="107"/>
      <c r="C216" s="108"/>
      <c r="D216" s="108"/>
      <c r="E216" s="109"/>
      <c r="F216" s="109"/>
      <c r="G216" s="103" t="s">
        <v>168</v>
      </c>
      <c r="H216" s="103" t="s">
        <v>168</v>
      </c>
      <c r="I216" s="104">
        <v>1</v>
      </c>
      <c r="J216" s="105"/>
      <c r="K216" s="110">
        <v>1</v>
      </c>
      <c r="L216" s="104">
        <v>1</v>
      </c>
      <c r="M216" s="104">
        <f t="shared" si="9"/>
        <v>0</v>
      </c>
    </row>
    <row r="217" spans="1:13" s="117" customFormat="1" ht="30.75" customHeight="1">
      <c r="A217" s="135"/>
      <c r="B217" s="107"/>
      <c r="C217" s="108"/>
      <c r="D217" s="108"/>
      <c r="E217" s="109"/>
      <c r="F217" s="109"/>
      <c r="G217" s="103" t="s">
        <v>168</v>
      </c>
      <c r="H217" s="103" t="s">
        <v>168</v>
      </c>
      <c r="I217" s="104">
        <v>1</v>
      </c>
      <c r="J217" s="105"/>
      <c r="K217" s="110">
        <v>1</v>
      </c>
      <c r="L217" s="104">
        <v>1</v>
      </c>
      <c r="M217" s="104">
        <f t="shared" si="9"/>
        <v>0</v>
      </c>
    </row>
    <row r="218" spans="1:13" s="117" customFormat="1" ht="30.75" customHeight="1">
      <c r="A218" s="135"/>
      <c r="B218" s="107"/>
      <c r="C218" s="108"/>
      <c r="D218" s="108"/>
      <c r="E218" s="109"/>
      <c r="F218" s="109"/>
      <c r="G218" s="103" t="s">
        <v>168</v>
      </c>
      <c r="H218" s="103" t="s">
        <v>168</v>
      </c>
      <c r="I218" s="104">
        <v>1</v>
      </c>
      <c r="J218" s="105"/>
      <c r="K218" s="110">
        <v>1</v>
      </c>
      <c r="L218" s="104">
        <v>1</v>
      </c>
      <c r="M218" s="104">
        <f t="shared" si="9"/>
        <v>0</v>
      </c>
    </row>
    <row r="219" spans="1:13" s="117" customFormat="1" ht="30.75" customHeight="1">
      <c r="A219" s="135"/>
      <c r="B219" s="107"/>
      <c r="C219" s="108"/>
      <c r="D219" s="108"/>
      <c r="E219" s="109" t="s">
        <v>210</v>
      </c>
      <c r="F219" s="109"/>
      <c r="G219" s="103" t="s">
        <v>164</v>
      </c>
      <c r="H219" s="103" t="s">
        <v>164</v>
      </c>
      <c r="I219" s="104">
        <v>1</v>
      </c>
      <c r="J219" s="105"/>
      <c r="K219" s="110">
        <v>1</v>
      </c>
      <c r="L219" s="104">
        <v>1</v>
      </c>
      <c r="M219" s="104">
        <f t="shared" si="9"/>
        <v>0</v>
      </c>
    </row>
    <row r="220" spans="1:13" s="117" customFormat="1" ht="30.75" customHeight="1">
      <c r="A220" s="135"/>
      <c r="B220" s="107"/>
      <c r="C220" s="108"/>
      <c r="D220" s="108"/>
      <c r="E220" s="109"/>
      <c r="F220" s="109"/>
      <c r="G220" s="103" t="s">
        <v>168</v>
      </c>
      <c r="H220" s="103" t="s">
        <v>168</v>
      </c>
      <c r="I220" s="104">
        <v>1</v>
      </c>
      <c r="J220" s="105"/>
      <c r="K220" s="110">
        <v>1</v>
      </c>
      <c r="L220" s="104">
        <v>1</v>
      </c>
      <c r="M220" s="104">
        <f t="shared" si="9"/>
        <v>0</v>
      </c>
    </row>
    <row r="221" spans="1:13" s="117" customFormat="1" ht="30.75" customHeight="1">
      <c r="A221" s="135"/>
      <c r="B221" s="107"/>
      <c r="C221" s="108"/>
      <c r="D221" s="108"/>
      <c r="E221" s="109"/>
      <c r="F221" s="109"/>
      <c r="G221" s="103" t="s">
        <v>168</v>
      </c>
      <c r="H221" s="103" t="s">
        <v>168</v>
      </c>
      <c r="I221" s="104">
        <v>1</v>
      </c>
      <c r="J221" s="105"/>
      <c r="K221" s="110">
        <v>1</v>
      </c>
      <c r="L221" s="104">
        <v>1</v>
      </c>
      <c r="M221" s="104">
        <f t="shared" si="9"/>
        <v>0</v>
      </c>
    </row>
    <row r="222" spans="1:13" s="117" customFormat="1" ht="30.75" customHeight="1">
      <c r="A222" s="135"/>
      <c r="B222" s="107"/>
      <c r="C222" s="108"/>
      <c r="D222" s="108"/>
      <c r="E222" s="109" t="s">
        <v>211</v>
      </c>
      <c r="F222" s="109"/>
      <c r="G222" s="103" t="s">
        <v>164</v>
      </c>
      <c r="H222" s="103" t="s">
        <v>164</v>
      </c>
      <c r="I222" s="104">
        <v>1</v>
      </c>
      <c r="J222" s="105"/>
      <c r="K222" s="110">
        <v>1</v>
      </c>
      <c r="L222" s="104">
        <v>1</v>
      </c>
      <c r="M222" s="104">
        <f t="shared" si="9"/>
        <v>0</v>
      </c>
    </row>
    <row r="223" spans="1:13" s="117" customFormat="1" ht="30.75" customHeight="1">
      <c r="A223" s="135"/>
      <c r="B223" s="107"/>
      <c r="C223" s="108"/>
      <c r="D223" s="108"/>
      <c r="E223" s="109"/>
      <c r="F223" s="109"/>
      <c r="G223" s="103" t="s">
        <v>127</v>
      </c>
      <c r="H223" s="103" t="s">
        <v>127</v>
      </c>
      <c r="I223" s="104">
        <v>1</v>
      </c>
      <c r="J223" s="105"/>
      <c r="K223" s="110">
        <v>1</v>
      </c>
      <c r="L223" s="104">
        <v>1</v>
      </c>
      <c r="M223" s="104">
        <f t="shared" si="9"/>
        <v>0</v>
      </c>
    </row>
    <row r="224" spans="1:13" s="117" customFormat="1" ht="30.75" customHeight="1">
      <c r="A224" s="135"/>
      <c r="B224" s="107"/>
      <c r="C224" s="108"/>
      <c r="D224" s="108"/>
      <c r="E224" s="109"/>
      <c r="F224" s="109"/>
      <c r="G224" s="103" t="s">
        <v>127</v>
      </c>
      <c r="H224" s="103" t="s">
        <v>127</v>
      </c>
      <c r="I224" s="104">
        <v>1</v>
      </c>
      <c r="J224" s="105"/>
      <c r="K224" s="110">
        <v>1</v>
      </c>
      <c r="L224" s="104">
        <v>1</v>
      </c>
      <c r="M224" s="104">
        <f t="shared" si="9"/>
        <v>0</v>
      </c>
    </row>
    <row r="225" spans="1:13" s="117" customFormat="1" ht="30.75" customHeight="1">
      <c r="A225" s="135"/>
      <c r="B225" s="107"/>
      <c r="C225" s="108"/>
      <c r="D225" s="108"/>
      <c r="E225" s="109"/>
      <c r="F225" s="109"/>
      <c r="G225" s="103" t="s">
        <v>168</v>
      </c>
      <c r="H225" s="103" t="s">
        <v>168</v>
      </c>
      <c r="I225" s="104">
        <v>1</v>
      </c>
      <c r="J225" s="105"/>
      <c r="K225" s="110">
        <v>1</v>
      </c>
      <c r="L225" s="104">
        <v>1</v>
      </c>
      <c r="M225" s="104">
        <f t="shared" si="9"/>
        <v>0</v>
      </c>
    </row>
    <row r="226" spans="1:13" s="117" customFormat="1" ht="30.75" customHeight="1">
      <c r="A226" s="135"/>
      <c r="B226" s="107"/>
      <c r="C226" s="108"/>
      <c r="D226" s="108"/>
      <c r="E226" s="109" t="s">
        <v>151</v>
      </c>
      <c r="F226" s="109"/>
      <c r="G226" s="103" t="s">
        <v>207</v>
      </c>
      <c r="H226" s="103" t="s">
        <v>207</v>
      </c>
      <c r="I226" s="104">
        <v>1</v>
      </c>
      <c r="J226" s="105"/>
      <c r="K226" s="110">
        <v>1</v>
      </c>
      <c r="L226" s="104">
        <v>1</v>
      </c>
      <c r="M226" s="104">
        <f t="shared" si="9"/>
        <v>0</v>
      </c>
    </row>
    <row r="227" spans="1:13" s="117" customFormat="1" ht="30.75" customHeight="1">
      <c r="A227" s="135"/>
      <c r="B227" s="107"/>
      <c r="C227" s="108"/>
      <c r="D227" s="108"/>
      <c r="E227" s="109" t="s">
        <v>249</v>
      </c>
      <c r="F227" s="109"/>
      <c r="G227" s="103" t="s">
        <v>208</v>
      </c>
      <c r="H227" s="103" t="s">
        <v>208</v>
      </c>
      <c r="I227" s="104">
        <v>1</v>
      </c>
      <c r="J227" s="105"/>
      <c r="K227" s="110">
        <v>1</v>
      </c>
      <c r="L227" s="104">
        <v>1</v>
      </c>
      <c r="M227" s="104">
        <f t="shared" si="9"/>
        <v>0</v>
      </c>
    </row>
    <row r="228" spans="1:13" s="117" customFormat="1" ht="30.75" customHeight="1">
      <c r="A228" s="135"/>
      <c r="B228" s="107"/>
      <c r="C228" s="108"/>
      <c r="D228" s="108"/>
      <c r="E228" s="109"/>
      <c r="F228" s="109"/>
      <c r="G228" s="103" t="s">
        <v>208</v>
      </c>
      <c r="H228" s="103" t="s">
        <v>208</v>
      </c>
      <c r="I228" s="104">
        <v>1</v>
      </c>
      <c r="J228" s="105"/>
      <c r="K228" s="110">
        <v>1</v>
      </c>
      <c r="L228" s="104">
        <v>1</v>
      </c>
      <c r="M228" s="104">
        <f t="shared" si="9"/>
        <v>0</v>
      </c>
    </row>
    <row r="229" spans="1:13" s="117" customFormat="1" ht="30.75" customHeight="1">
      <c r="A229" s="135"/>
      <c r="B229" s="107"/>
      <c r="C229" s="108"/>
      <c r="D229" s="108"/>
      <c r="E229" s="109"/>
      <c r="F229" s="109"/>
      <c r="G229" s="103" t="s">
        <v>209</v>
      </c>
      <c r="H229" s="103" t="s">
        <v>209</v>
      </c>
      <c r="I229" s="104">
        <v>1</v>
      </c>
      <c r="J229" s="105"/>
      <c r="K229" s="110">
        <v>1</v>
      </c>
      <c r="L229" s="104">
        <v>1</v>
      </c>
      <c r="M229" s="104">
        <f t="shared" si="9"/>
        <v>0</v>
      </c>
    </row>
    <row r="230" spans="1:13" s="117" customFormat="1" ht="30.75" customHeight="1">
      <c r="A230" s="135"/>
      <c r="B230" s="107"/>
      <c r="C230" s="108"/>
      <c r="D230" s="108"/>
      <c r="E230" s="109"/>
      <c r="F230" s="109"/>
      <c r="G230" s="103" t="s">
        <v>261</v>
      </c>
      <c r="H230" s="103" t="s">
        <v>209</v>
      </c>
      <c r="I230" s="104">
        <v>1</v>
      </c>
      <c r="J230" s="105"/>
      <c r="K230" s="110">
        <v>0</v>
      </c>
      <c r="L230" s="104">
        <v>1</v>
      </c>
      <c r="M230" s="104">
        <f t="shared" si="9"/>
        <v>1</v>
      </c>
    </row>
    <row r="231" spans="1:13" s="117" customFormat="1" ht="30.75" customHeight="1">
      <c r="A231" s="135"/>
      <c r="B231" s="107"/>
      <c r="C231" s="108"/>
      <c r="D231" s="108" t="s">
        <v>238</v>
      </c>
      <c r="E231" s="109"/>
      <c r="F231" s="109"/>
      <c r="G231" s="103" t="s">
        <v>186</v>
      </c>
      <c r="H231" s="103" t="s">
        <v>251</v>
      </c>
      <c r="I231" s="104">
        <v>1</v>
      </c>
      <c r="J231" s="105"/>
      <c r="K231" s="110">
        <v>1</v>
      </c>
      <c r="L231" s="104">
        <v>1</v>
      </c>
      <c r="M231" s="104">
        <f t="shared" si="9"/>
        <v>0</v>
      </c>
    </row>
    <row r="232" spans="1:13" s="117" customFormat="1" ht="30.75" customHeight="1">
      <c r="A232" s="135"/>
      <c r="B232" s="107"/>
      <c r="C232" s="108"/>
      <c r="D232" s="108"/>
      <c r="E232" s="109" t="s">
        <v>149</v>
      </c>
      <c r="F232" s="109"/>
      <c r="G232" s="103" t="s">
        <v>164</v>
      </c>
      <c r="H232" s="103" t="s">
        <v>164</v>
      </c>
      <c r="I232" s="104">
        <v>1</v>
      </c>
      <c r="J232" s="105"/>
      <c r="K232" s="110">
        <v>1</v>
      </c>
      <c r="L232" s="104">
        <v>1</v>
      </c>
      <c r="M232" s="104">
        <f t="shared" si="9"/>
        <v>0</v>
      </c>
    </row>
    <row r="233" spans="1:13" s="117" customFormat="1" ht="30.75" customHeight="1">
      <c r="A233" s="135"/>
      <c r="B233" s="107"/>
      <c r="C233" s="108"/>
      <c r="D233" s="108"/>
      <c r="E233" s="109"/>
      <c r="F233" s="109"/>
      <c r="G233" s="103" t="s">
        <v>213</v>
      </c>
      <c r="H233" s="103" t="s">
        <v>298</v>
      </c>
      <c r="I233" s="104">
        <v>1</v>
      </c>
      <c r="J233" s="105"/>
      <c r="K233" s="110">
        <v>1</v>
      </c>
      <c r="L233" s="104">
        <v>1</v>
      </c>
      <c r="M233" s="104">
        <f t="shared" si="9"/>
        <v>0</v>
      </c>
    </row>
    <row r="234" spans="1:13" s="117" customFormat="1" ht="30.75" customHeight="1">
      <c r="A234" s="135"/>
      <c r="B234" s="107"/>
      <c r="C234" s="108"/>
      <c r="D234" s="108"/>
      <c r="E234" s="109"/>
      <c r="F234" s="109"/>
      <c r="G234" s="103" t="s">
        <v>214</v>
      </c>
      <c r="H234" s="103" t="s">
        <v>214</v>
      </c>
      <c r="I234" s="104">
        <v>1</v>
      </c>
      <c r="J234" s="105"/>
      <c r="K234" s="110">
        <v>1</v>
      </c>
      <c r="L234" s="104">
        <v>1</v>
      </c>
      <c r="M234" s="104">
        <f t="shared" si="9"/>
        <v>0</v>
      </c>
    </row>
    <row r="235" spans="1:13" s="117" customFormat="1" ht="30.75" customHeight="1">
      <c r="A235" s="135"/>
      <c r="B235" s="107"/>
      <c r="C235" s="108"/>
      <c r="D235" s="108"/>
      <c r="E235" s="109"/>
      <c r="F235" s="109"/>
      <c r="G235" s="103" t="s">
        <v>126</v>
      </c>
      <c r="H235" s="103" t="s">
        <v>126</v>
      </c>
      <c r="I235" s="104">
        <v>1</v>
      </c>
      <c r="J235" s="105"/>
      <c r="K235" s="110">
        <v>1</v>
      </c>
      <c r="L235" s="104">
        <v>1</v>
      </c>
      <c r="M235" s="104">
        <f t="shared" si="9"/>
        <v>0</v>
      </c>
    </row>
    <row r="236" spans="1:13" s="117" customFormat="1" ht="30.75" customHeight="1">
      <c r="A236" s="135"/>
      <c r="B236" s="107"/>
      <c r="C236" s="108"/>
      <c r="D236" s="108"/>
      <c r="E236" s="109"/>
      <c r="F236" s="109"/>
      <c r="G236" s="103" t="s">
        <v>126</v>
      </c>
      <c r="H236" s="103" t="s">
        <v>126</v>
      </c>
      <c r="I236" s="104">
        <v>1</v>
      </c>
      <c r="J236" s="105"/>
      <c r="K236" s="110">
        <v>1</v>
      </c>
      <c r="L236" s="104">
        <v>1</v>
      </c>
      <c r="M236" s="104">
        <f t="shared" si="9"/>
        <v>0</v>
      </c>
    </row>
    <row r="237" spans="1:13" s="117" customFormat="1" ht="30.75" customHeight="1">
      <c r="A237" s="135"/>
      <c r="B237" s="107"/>
      <c r="C237" s="108"/>
      <c r="D237" s="108"/>
      <c r="E237" s="109"/>
      <c r="F237" s="109"/>
      <c r="G237" s="103" t="s">
        <v>126</v>
      </c>
      <c r="H237" s="103" t="s">
        <v>126</v>
      </c>
      <c r="I237" s="104">
        <v>1</v>
      </c>
      <c r="J237" s="105"/>
      <c r="K237" s="110">
        <v>1</v>
      </c>
      <c r="L237" s="104">
        <v>1</v>
      </c>
      <c r="M237" s="104">
        <f t="shared" si="9"/>
        <v>0</v>
      </c>
    </row>
    <row r="238" spans="1:13" s="117" customFormat="1" ht="30.75" customHeight="1">
      <c r="A238" s="135"/>
      <c r="B238" s="107"/>
      <c r="C238" s="108"/>
      <c r="D238" s="108"/>
      <c r="E238" s="109"/>
      <c r="F238" s="109"/>
      <c r="G238" s="103" t="s">
        <v>126</v>
      </c>
      <c r="H238" s="103" t="s">
        <v>126</v>
      </c>
      <c r="I238" s="104">
        <v>1</v>
      </c>
      <c r="J238" s="105"/>
      <c r="K238" s="110">
        <v>1</v>
      </c>
      <c r="L238" s="104">
        <v>1</v>
      </c>
      <c r="M238" s="104">
        <f t="shared" si="9"/>
        <v>0</v>
      </c>
    </row>
    <row r="239" spans="1:13" s="117" customFormat="1" ht="30.75" customHeight="1">
      <c r="A239" s="135"/>
      <c r="B239" s="107"/>
      <c r="C239" s="108" t="s">
        <v>345</v>
      </c>
      <c r="D239" s="108"/>
      <c r="E239" s="109"/>
      <c r="F239" s="109"/>
      <c r="G239" s="103" t="s">
        <v>219</v>
      </c>
      <c r="H239" s="103" t="s">
        <v>346</v>
      </c>
      <c r="I239" s="104">
        <v>1</v>
      </c>
      <c r="J239" s="105"/>
      <c r="K239" s="110">
        <v>1</v>
      </c>
      <c r="L239" s="104">
        <v>1</v>
      </c>
      <c r="M239" s="104">
        <f t="shared" ref="M239:M259" si="10">L239-K239</f>
        <v>0</v>
      </c>
    </row>
    <row r="240" spans="1:13" s="117" customFormat="1" ht="30.75" customHeight="1">
      <c r="A240" s="135"/>
      <c r="B240" s="107"/>
      <c r="C240" s="108"/>
      <c r="D240" s="108" t="s">
        <v>349</v>
      </c>
      <c r="E240" s="109"/>
      <c r="F240" s="109"/>
      <c r="G240" s="103" t="s">
        <v>186</v>
      </c>
      <c r="H240" s="103" t="s">
        <v>251</v>
      </c>
      <c r="I240" s="104">
        <v>1</v>
      </c>
      <c r="J240" s="105"/>
      <c r="K240" s="110">
        <v>1</v>
      </c>
      <c r="L240" s="104">
        <v>1</v>
      </c>
      <c r="M240" s="104">
        <f t="shared" si="10"/>
        <v>0</v>
      </c>
    </row>
    <row r="241" spans="1:13" s="117" customFormat="1" ht="30.75" customHeight="1">
      <c r="A241" s="135"/>
      <c r="B241" s="107"/>
      <c r="C241" s="108"/>
      <c r="D241" s="118"/>
      <c r="E241" s="109" t="s">
        <v>13</v>
      </c>
      <c r="F241" s="109"/>
      <c r="G241" s="103" t="s">
        <v>221</v>
      </c>
      <c r="H241" s="103" t="s">
        <v>369</v>
      </c>
      <c r="I241" s="104">
        <v>1</v>
      </c>
      <c r="J241" s="105"/>
      <c r="K241" s="110">
        <v>1</v>
      </c>
      <c r="L241" s="104">
        <v>1</v>
      </c>
      <c r="M241" s="104">
        <f t="shared" si="10"/>
        <v>0</v>
      </c>
    </row>
    <row r="242" spans="1:13" s="117" customFormat="1" ht="30.75" customHeight="1">
      <c r="A242" s="135"/>
      <c r="B242" s="107"/>
      <c r="C242" s="108"/>
      <c r="D242" s="118"/>
      <c r="E242" s="120"/>
      <c r="F242" s="127"/>
      <c r="G242" s="103" t="s">
        <v>222</v>
      </c>
      <c r="H242" s="103" t="s">
        <v>222</v>
      </c>
      <c r="I242" s="104">
        <v>1</v>
      </c>
      <c r="J242" s="105"/>
      <c r="K242" s="110">
        <v>1</v>
      </c>
      <c r="L242" s="104">
        <v>1</v>
      </c>
      <c r="M242" s="104">
        <f t="shared" si="10"/>
        <v>0</v>
      </c>
    </row>
    <row r="243" spans="1:13" s="117" customFormat="1" ht="30.75" customHeight="1">
      <c r="A243" s="135"/>
      <c r="B243" s="107"/>
      <c r="C243" s="108"/>
      <c r="D243" s="118"/>
      <c r="E243" s="120"/>
      <c r="F243" s="109"/>
      <c r="G243" s="103" t="s">
        <v>223</v>
      </c>
      <c r="H243" s="103" t="s">
        <v>380</v>
      </c>
      <c r="I243" s="104">
        <v>1</v>
      </c>
      <c r="J243" s="105"/>
      <c r="K243" s="110">
        <v>1</v>
      </c>
      <c r="L243" s="104">
        <v>1</v>
      </c>
      <c r="M243" s="104">
        <f t="shared" si="10"/>
        <v>0</v>
      </c>
    </row>
    <row r="244" spans="1:13" s="117" customFormat="1" ht="30.75" customHeight="1">
      <c r="A244" s="135"/>
      <c r="B244" s="107"/>
      <c r="C244" s="108"/>
      <c r="D244" s="118"/>
      <c r="E244" s="120"/>
      <c r="F244" s="109"/>
      <c r="G244" s="103" t="s">
        <v>222</v>
      </c>
      <c r="H244" s="103" t="s">
        <v>222</v>
      </c>
      <c r="I244" s="104">
        <v>1</v>
      </c>
      <c r="J244" s="105"/>
      <c r="K244" s="110">
        <v>1</v>
      </c>
      <c r="L244" s="104">
        <v>1</v>
      </c>
      <c r="M244" s="104">
        <f>L244-K244</f>
        <v>0</v>
      </c>
    </row>
    <row r="245" spans="1:13" s="117" customFormat="1" ht="30.75" customHeight="1">
      <c r="A245" s="135"/>
      <c r="B245" s="107"/>
      <c r="C245" s="108"/>
      <c r="D245" s="118"/>
      <c r="E245" s="120"/>
      <c r="F245" s="109"/>
      <c r="G245" s="103" t="s">
        <v>223</v>
      </c>
      <c r="H245" s="103" t="s">
        <v>380</v>
      </c>
      <c r="I245" s="104">
        <v>1</v>
      </c>
      <c r="J245" s="105"/>
      <c r="K245" s="110">
        <v>1</v>
      </c>
      <c r="L245" s="104">
        <v>1</v>
      </c>
      <c r="M245" s="104">
        <f t="shared" si="10"/>
        <v>0</v>
      </c>
    </row>
    <row r="246" spans="1:13" s="117" customFormat="1" ht="30.75" customHeight="1">
      <c r="A246" s="135"/>
      <c r="B246" s="107"/>
      <c r="C246" s="108"/>
      <c r="D246" s="118"/>
      <c r="E246" s="120"/>
      <c r="F246" s="109"/>
      <c r="G246" s="103" t="s">
        <v>222</v>
      </c>
      <c r="H246" s="103" t="s">
        <v>222</v>
      </c>
      <c r="I246" s="104">
        <v>1</v>
      </c>
      <c r="J246" s="105"/>
      <c r="K246" s="110">
        <v>1</v>
      </c>
      <c r="L246" s="104">
        <v>1</v>
      </c>
      <c r="M246" s="104">
        <f>L246-K246</f>
        <v>0</v>
      </c>
    </row>
    <row r="247" spans="1:13" s="117" customFormat="1" ht="30.75" customHeight="1">
      <c r="A247" s="135"/>
      <c r="B247" s="107"/>
      <c r="C247" s="108"/>
      <c r="D247" s="118"/>
      <c r="E247" s="120"/>
      <c r="F247" s="109"/>
      <c r="G247" s="103" t="s">
        <v>223</v>
      </c>
      <c r="H247" s="103" t="s">
        <v>380</v>
      </c>
      <c r="I247" s="104">
        <v>1</v>
      </c>
      <c r="J247" s="105"/>
      <c r="K247" s="110">
        <v>1</v>
      </c>
      <c r="L247" s="104">
        <v>1</v>
      </c>
      <c r="M247" s="104">
        <f t="shared" si="10"/>
        <v>0</v>
      </c>
    </row>
    <row r="248" spans="1:13" s="117" customFormat="1" ht="30.75" customHeight="1">
      <c r="A248" s="135"/>
      <c r="B248" s="107"/>
      <c r="C248" s="108"/>
      <c r="D248" s="118"/>
      <c r="E248" s="120"/>
      <c r="F248" s="109"/>
      <c r="G248" s="103" t="s">
        <v>222</v>
      </c>
      <c r="H248" s="103" t="s">
        <v>222</v>
      </c>
      <c r="I248" s="104">
        <v>1</v>
      </c>
      <c r="J248" s="105"/>
      <c r="K248" s="110">
        <v>1</v>
      </c>
      <c r="L248" s="104">
        <v>1</v>
      </c>
      <c r="M248" s="104">
        <f t="shared" si="10"/>
        <v>0</v>
      </c>
    </row>
    <row r="249" spans="1:13" s="117" customFormat="1" ht="30.75" customHeight="1">
      <c r="A249" s="135"/>
      <c r="B249" s="107"/>
      <c r="C249" s="108"/>
      <c r="D249" s="118"/>
      <c r="E249" s="120"/>
      <c r="F249" s="109"/>
      <c r="G249" s="103" t="s">
        <v>198</v>
      </c>
      <c r="H249" s="103" t="s">
        <v>198</v>
      </c>
      <c r="I249" s="104">
        <v>1</v>
      </c>
      <c r="J249" s="105"/>
      <c r="K249" s="110">
        <v>1</v>
      </c>
      <c r="L249" s="104">
        <v>1</v>
      </c>
      <c r="M249" s="104">
        <f t="shared" si="10"/>
        <v>0</v>
      </c>
    </row>
    <row r="250" spans="1:13" s="117" customFormat="1" ht="30.75" customHeight="1">
      <c r="A250" s="135"/>
      <c r="B250" s="107"/>
      <c r="C250" s="108"/>
      <c r="D250" s="118"/>
      <c r="E250" s="120"/>
      <c r="F250" s="109"/>
      <c r="G250" s="103" t="s">
        <v>225</v>
      </c>
      <c r="H250" s="103" t="s">
        <v>225</v>
      </c>
      <c r="I250" s="104">
        <v>1</v>
      </c>
      <c r="J250" s="105"/>
      <c r="K250" s="110">
        <v>1</v>
      </c>
      <c r="L250" s="104">
        <v>1</v>
      </c>
      <c r="M250" s="104">
        <f t="shared" si="10"/>
        <v>0</v>
      </c>
    </row>
    <row r="251" spans="1:13" s="117" customFormat="1" ht="30.75" customHeight="1">
      <c r="A251" s="135"/>
      <c r="B251" s="107"/>
      <c r="C251" s="108"/>
      <c r="D251" s="118"/>
      <c r="E251" s="120"/>
      <c r="F251" s="109"/>
      <c r="G251" s="103" t="s">
        <v>224</v>
      </c>
      <c r="H251" s="103" t="s">
        <v>224</v>
      </c>
      <c r="I251" s="104">
        <v>1</v>
      </c>
      <c r="J251" s="105"/>
      <c r="K251" s="110">
        <v>1</v>
      </c>
      <c r="L251" s="104">
        <v>1</v>
      </c>
      <c r="M251" s="104">
        <f t="shared" si="10"/>
        <v>0</v>
      </c>
    </row>
    <row r="252" spans="1:13" s="117" customFormat="1" ht="30.75" customHeight="1">
      <c r="A252" s="135"/>
      <c r="B252" s="107"/>
      <c r="C252" s="108"/>
      <c r="D252" s="118"/>
      <c r="E252" s="120"/>
      <c r="F252" s="109"/>
      <c r="G252" s="103" t="s">
        <v>225</v>
      </c>
      <c r="H252" s="103" t="s">
        <v>225</v>
      </c>
      <c r="I252" s="104">
        <v>1</v>
      </c>
      <c r="J252" s="105"/>
      <c r="K252" s="110">
        <v>1</v>
      </c>
      <c r="L252" s="104">
        <v>1</v>
      </c>
      <c r="M252" s="104">
        <f t="shared" si="10"/>
        <v>0</v>
      </c>
    </row>
    <row r="253" spans="1:13" s="117" customFormat="1" ht="30.75" customHeight="1">
      <c r="A253" s="135"/>
      <c r="B253" s="107"/>
      <c r="C253" s="108"/>
      <c r="D253" s="118"/>
      <c r="E253" s="109" t="s">
        <v>148</v>
      </c>
      <c r="F253" s="109"/>
      <c r="G253" s="103" t="s">
        <v>221</v>
      </c>
      <c r="H253" s="103" t="s">
        <v>381</v>
      </c>
      <c r="I253" s="104">
        <v>1</v>
      </c>
      <c r="J253" s="105"/>
      <c r="K253" s="110">
        <v>1</v>
      </c>
      <c r="L253" s="104">
        <v>1</v>
      </c>
      <c r="M253" s="104">
        <f t="shared" si="10"/>
        <v>0</v>
      </c>
    </row>
    <row r="254" spans="1:13" s="117" customFormat="1" ht="30.75" customHeight="1">
      <c r="A254" s="135"/>
      <c r="B254" s="107"/>
      <c r="C254" s="108"/>
      <c r="D254" s="118"/>
      <c r="E254" s="120"/>
      <c r="F254" s="109"/>
      <c r="G254" s="103" t="s">
        <v>223</v>
      </c>
      <c r="H254" s="103" t="s">
        <v>380</v>
      </c>
      <c r="I254" s="104">
        <v>1</v>
      </c>
      <c r="J254" s="105"/>
      <c r="K254" s="110">
        <v>1</v>
      </c>
      <c r="L254" s="104">
        <v>1</v>
      </c>
      <c r="M254" s="104">
        <f t="shared" si="10"/>
        <v>0</v>
      </c>
    </row>
    <row r="255" spans="1:13" s="117" customFormat="1" ht="30.75" customHeight="1">
      <c r="A255" s="135"/>
      <c r="B255" s="107"/>
      <c r="C255" s="108"/>
      <c r="D255" s="118"/>
      <c r="E255" s="120"/>
      <c r="F255" s="109"/>
      <c r="G255" s="103" t="s">
        <v>222</v>
      </c>
      <c r="H255" s="103" t="s">
        <v>222</v>
      </c>
      <c r="I255" s="104">
        <v>1</v>
      </c>
      <c r="J255" s="105"/>
      <c r="K255" s="110">
        <v>1</v>
      </c>
      <c r="L255" s="104">
        <v>1</v>
      </c>
      <c r="M255" s="104">
        <f t="shared" si="10"/>
        <v>0</v>
      </c>
    </row>
    <row r="256" spans="1:13" s="117" customFormat="1" ht="30.75" customHeight="1">
      <c r="A256" s="135"/>
      <c r="B256" s="107"/>
      <c r="C256" s="108"/>
      <c r="D256" s="118"/>
      <c r="E256" s="120"/>
      <c r="F256" s="109"/>
      <c r="G256" s="103" t="s">
        <v>226</v>
      </c>
      <c r="H256" s="103" t="s">
        <v>226</v>
      </c>
      <c r="I256" s="104">
        <v>1</v>
      </c>
      <c r="J256" s="105"/>
      <c r="K256" s="110">
        <v>1</v>
      </c>
      <c r="L256" s="104">
        <v>1</v>
      </c>
      <c r="M256" s="104">
        <f t="shared" si="10"/>
        <v>0</v>
      </c>
    </row>
    <row r="257" spans="1:13" s="117" customFormat="1" ht="30.75" customHeight="1">
      <c r="A257" s="135"/>
      <c r="B257" s="107"/>
      <c r="C257" s="108"/>
      <c r="D257" s="118"/>
      <c r="E257" s="120"/>
      <c r="F257" s="109"/>
      <c r="G257" s="103" t="s">
        <v>222</v>
      </c>
      <c r="H257" s="103" t="s">
        <v>222</v>
      </c>
      <c r="I257" s="104">
        <v>1</v>
      </c>
      <c r="J257" s="105"/>
      <c r="K257" s="110">
        <v>1</v>
      </c>
      <c r="L257" s="104">
        <v>1</v>
      </c>
      <c r="M257" s="104">
        <f t="shared" si="10"/>
        <v>0</v>
      </c>
    </row>
    <row r="258" spans="1:13" s="117" customFormat="1" ht="30.75" customHeight="1">
      <c r="A258" s="135"/>
      <c r="B258" s="107"/>
      <c r="C258" s="108"/>
      <c r="D258" s="118"/>
      <c r="E258" s="109" t="s">
        <v>149</v>
      </c>
      <c r="F258" s="109"/>
      <c r="G258" s="103" t="s">
        <v>226</v>
      </c>
      <c r="H258" s="103" t="s">
        <v>226</v>
      </c>
      <c r="I258" s="104">
        <v>1</v>
      </c>
      <c r="J258" s="105"/>
      <c r="K258" s="110">
        <v>1</v>
      </c>
      <c r="L258" s="104">
        <v>1</v>
      </c>
      <c r="M258" s="104">
        <f t="shared" si="10"/>
        <v>0</v>
      </c>
    </row>
    <row r="259" spans="1:13" s="117" customFormat="1" ht="30.75" customHeight="1">
      <c r="A259" s="135"/>
      <c r="B259" s="107"/>
      <c r="C259" s="108"/>
      <c r="D259" s="118"/>
      <c r="E259" s="109"/>
      <c r="F259" s="109"/>
      <c r="G259" s="103" t="s">
        <v>222</v>
      </c>
      <c r="H259" s="103" t="s">
        <v>222</v>
      </c>
      <c r="I259" s="104">
        <v>1</v>
      </c>
      <c r="J259" s="105"/>
      <c r="K259" s="110">
        <v>1</v>
      </c>
      <c r="L259" s="104">
        <v>1</v>
      </c>
      <c r="M259" s="104">
        <f t="shared" si="10"/>
        <v>0</v>
      </c>
    </row>
    <row r="260" spans="1:13" s="117" customFormat="1" ht="30.75" customHeight="1">
      <c r="A260" s="135"/>
      <c r="B260" s="107"/>
      <c r="C260" s="108"/>
      <c r="D260" s="108" t="s">
        <v>269</v>
      </c>
      <c r="E260" s="109"/>
      <c r="F260" s="109"/>
      <c r="G260" s="103" t="s">
        <v>118</v>
      </c>
      <c r="H260" s="103" t="s">
        <v>118</v>
      </c>
      <c r="I260" s="104">
        <v>1</v>
      </c>
      <c r="J260" s="105"/>
      <c r="K260" s="110">
        <v>1</v>
      </c>
      <c r="L260" s="104">
        <v>1</v>
      </c>
      <c r="M260" s="104">
        <f>L260-K260</f>
        <v>0</v>
      </c>
    </row>
    <row r="261" spans="1:13" s="117" customFormat="1" ht="30.75" customHeight="1">
      <c r="A261" s="135"/>
      <c r="B261" s="107"/>
      <c r="C261" s="108"/>
      <c r="D261" s="108"/>
      <c r="E261" s="109" t="s">
        <v>350</v>
      </c>
      <c r="F261" s="120"/>
      <c r="G261" s="103" t="s">
        <v>220</v>
      </c>
      <c r="H261" s="103" t="s">
        <v>222</v>
      </c>
      <c r="I261" s="104">
        <v>1</v>
      </c>
      <c r="J261" s="105"/>
      <c r="K261" s="110">
        <v>1</v>
      </c>
      <c r="L261" s="104">
        <v>1</v>
      </c>
      <c r="M261" s="104">
        <f>L261-K261</f>
        <v>0</v>
      </c>
    </row>
    <row r="262" spans="1:13" s="117" customFormat="1" ht="30.75" customHeight="1">
      <c r="A262" s="136"/>
      <c r="B262" s="107"/>
      <c r="C262" s="108"/>
      <c r="D262" s="108"/>
      <c r="E262" s="109" t="s">
        <v>300</v>
      </c>
      <c r="F262" s="120"/>
      <c r="G262" s="103" t="s">
        <v>53</v>
      </c>
      <c r="H262" s="103" t="s">
        <v>53</v>
      </c>
      <c r="I262" s="116"/>
      <c r="J262" s="104">
        <v>1</v>
      </c>
      <c r="K262" s="110">
        <v>1</v>
      </c>
      <c r="L262" s="104">
        <v>1</v>
      </c>
      <c r="M262" s="104">
        <f>L262-K262</f>
        <v>0</v>
      </c>
    </row>
    <row r="263" spans="1:13" ht="30.75" customHeight="1">
      <c r="A263" s="135"/>
      <c r="B263" s="108" t="s">
        <v>302</v>
      </c>
      <c r="C263" s="111"/>
      <c r="D263" s="108"/>
      <c r="E263" s="109"/>
      <c r="F263" s="109"/>
      <c r="G263" s="103" t="s">
        <v>105</v>
      </c>
      <c r="H263" s="103" t="s">
        <v>382</v>
      </c>
      <c r="I263" s="104">
        <v>1</v>
      </c>
      <c r="J263" s="105"/>
      <c r="K263" s="110">
        <v>1</v>
      </c>
      <c r="L263" s="104">
        <v>1</v>
      </c>
      <c r="M263" s="104">
        <f t="shared" si="9"/>
        <v>0</v>
      </c>
    </row>
    <row r="264" spans="1:13" ht="30.75" customHeight="1">
      <c r="A264" s="135"/>
      <c r="B264" s="107"/>
      <c r="C264" s="108"/>
      <c r="D264" s="108"/>
      <c r="E264" s="109"/>
      <c r="F264" s="109"/>
      <c r="G264" s="103" t="s">
        <v>123</v>
      </c>
      <c r="H264" s="103" t="s">
        <v>399</v>
      </c>
      <c r="I264" s="104">
        <v>1</v>
      </c>
      <c r="J264" s="105"/>
      <c r="K264" s="110">
        <v>1</v>
      </c>
      <c r="L264" s="104">
        <v>1</v>
      </c>
      <c r="M264" s="104">
        <f>L264-K264</f>
        <v>0</v>
      </c>
    </row>
    <row r="265" spans="1:13" ht="30.75" customHeight="1">
      <c r="A265" s="135"/>
      <c r="B265" s="112"/>
      <c r="C265" s="108" t="s">
        <v>482</v>
      </c>
      <c r="D265" s="111"/>
      <c r="E265" s="109"/>
      <c r="F265" s="109"/>
      <c r="G265" s="103" t="s">
        <v>111</v>
      </c>
      <c r="H265" s="103" t="s">
        <v>352</v>
      </c>
      <c r="I265" s="104">
        <v>1</v>
      </c>
      <c r="J265" s="105"/>
      <c r="K265" s="110">
        <v>1</v>
      </c>
      <c r="L265" s="104">
        <v>1</v>
      </c>
      <c r="M265" s="104">
        <f t="shared" si="9"/>
        <v>0</v>
      </c>
    </row>
    <row r="266" spans="1:13" ht="30.75" customHeight="1">
      <c r="A266" s="135"/>
      <c r="B266" s="112"/>
      <c r="C266" s="108"/>
      <c r="D266" s="108" t="s">
        <v>106</v>
      </c>
      <c r="E266" s="109"/>
      <c r="F266" s="109"/>
      <c r="G266" s="103" t="s">
        <v>107</v>
      </c>
      <c r="H266" s="103" t="s">
        <v>383</v>
      </c>
      <c r="I266" s="104">
        <v>1</v>
      </c>
      <c r="J266" s="105"/>
      <c r="K266" s="110">
        <v>1</v>
      </c>
      <c r="L266" s="104">
        <v>1</v>
      </c>
      <c r="M266" s="104">
        <f>L266-K266</f>
        <v>0</v>
      </c>
    </row>
    <row r="267" spans="1:13" ht="30.75" customHeight="1">
      <c r="A267" s="135"/>
      <c r="B267" s="112"/>
      <c r="C267" s="108"/>
      <c r="D267" s="108" t="s">
        <v>108</v>
      </c>
      <c r="E267" s="109"/>
      <c r="F267" s="109"/>
      <c r="G267" s="103" t="s">
        <v>109</v>
      </c>
      <c r="H267" s="103" t="s">
        <v>109</v>
      </c>
      <c r="I267" s="104">
        <v>1</v>
      </c>
      <c r="J267" s="105"/>
      <c r="K267" s="110">
        <v>1</v>
      </c>
      <c r="L267" s="104">
        <v>1</v>
      </c>
      <c r="M267" s="104">
        <f t="shared" si="9"/>
        <v>0</v>
      </c>
    </row>
    <row r="268" spans="1:13" ht="30.75" customHeight="1">
      <c r="A268" s="135"/>
      <c r="B268" s="112"/>
      <c r="C268" s="108"/>
      <c r="D268" s="108"/>
      <c r="E268" s="109"/>
      <c r="F268" s="109"/>
      <c r="G268" s="103" t="s">
        <v>110</v>
      </c>
      <c r="H268" s="103" t="s">
        <v>259</v>
      </c>
      <c r="I268" s="104">
        <v>1</v>
      </c>
      <c r="J268" s="105"/>
      <c r="K268" s="110">
        <v>1</v>
      </c>
      <c r="L268" s="104">
        <v>1</v>
      </c>
      <c r="M268" s="104">
        <f t="shared" si="9"/>
        <v>0</v>
      </c>
    </row>
    <row r="269" spans="1:13" ht="30.75" customHeight="1">
      <c r="A269" s="135"/>
      <c r="B269" s="112"/>
      <c r="C269" s="108"/>
      <c r="D269" s="108" t="s">
        <v>85</v>
      </c>
      <c r="E269" s="109"/>
      <c r="F269" s="109"/>
      <c r="G269" s="103" t="s">
        <v>243</v>
      </c>
      <c r="H269" s="103" t="s">
        <v>243</v>
      </c>
      <c r="I269" s="105"/>
      <c r="J269" s="104">
        <v>1</v>
      </c>
      <c r="K269" s="110">
        <v>1</v>
      </c>
      <c r="L269" s="104">
        <v>1</v>
      </c>
      <c r="M269" s="104">
        <f t="shared" si="9"/>
        <v>0</v>
      </c>
    </row>
    <row r="270" spans="1:13" s="117" customFormat="1" ht="30.75" customHeight="1">
      <c r="A270" s="135"/>
      <c r="B270" s="107"/>
      <c r="C270" s="108" t="s">
        <v>216</v>
      </c>
      <c r="D270" s="108"/>
      <c r="E270" s="109"/>
      <c r="F270" s="109"/>
      <c r="G270" s="103" t="s">
        <v>242</v>
      </c>
      <c r="H270" s="103" t="s">
        <v>242</v>
      </c>
      <c r="I270" s="104">
        <v>1</v>
      </c>
      <c r="J270" s="105"/>
      <c r="K270" s="110">
        <v>1</v>
      </c>
      <c r="L270" s="104">
        <v>1</v>
      </c>
      <c r="M270" s="104">
        <f t="shared" si="9"/>
        <v>0</v>
      </c>
    </row>
    <row r="271" spans="1:13" s="117" customFormat="1" ht="30.75" customHeight="1">
      <c r="A271" s="135"/>
      <c r="B271" s="107"/>
      <c r="C271" s="114"/>
      <c r="D271" s="108" t="s">
        <v>240</v>
      </c>
      <c r="E271" s="109"/>
      <c r="F271" s="109"/>
      <c r="G271" s="103" t="s">
        <v>217</v>
      </c>
      <c r="H271" s="103" t="s">
        <v>368</v>
      </c>
      <c r="I271" s="116"/>
      <c r="J271" s="104">
        <v>1</v>
      </c>
      <c r="K271" s="110">
        <v>1</v>
      </c>
      <c r="L271" s="104">
        <v>1</v>
      </c>
      <c r="M271" s="104">
        <f t="shared" si="9"/>
        <v>0</v>
      </c>
    </row>
    <row r="272" spans="1:13" s="117" customFormat="1" ht="30.75" customHeight="1">
      <c r="A272" s="135"/>
      <c r="B272" s="107"/>
      <c r="C272" s="114"/>
      <c r="D272" s="108" t="s">
        <v>241</v>
      </c>
      <c r="E272" s="109"/>
      <c r="F272" s="109"/>
      <c r="G272" s="103" t="s">
        <v>218</v>
      </c>
      <c r="H272" s="103" t="s">
        <v>218</v>
      </c>
      <c r="I272" s="104">
        <v>1</v>
      </c>
      <c r="J272" s="105"/>
      <c r="K272" s="110">
        <v>1</v>
      </c>
      <c r="L272" s="104">
        <v>1</v>
      </c>
      <c r="M272" s="104">
        <f t="shared" si="9"/>
        <v>0</v>
      </c>
    </row>
    <row r="273" spans="1:13" s="117" customFormat="1" ht="30.75" customHeight="1">
      <c r="A273" s="135"/>
      <c r="B273" s="107"/>
      <c r="C273" s="114"/>
      <c r="D273" s="126"/>
      <c r="E273" s="120"/>
      <c r="F273" s="120"/>
      <c r="G273" s="103" t="s">
        <v>168</v>
      </c>
      <c r="H273" s="103" t="s">
        <v>126</v>
      </c>
      <c r="I273" s="104">
        <v>1</v>
      </c>
      <c r="J273" s="105"/>
      <c r="K273" s="110">
        <v>1</v>
      </c>
      <c r="L273" s="104">
        <v>1</v>
      </c>
      <c r="M273" s="104">
        <f t="shared" si="9"/>
        <v>0</v>
      </c>
    </row>
    <row r="274" spans="1:13" s="117" customFormat="1" ht="30.75" customHeight="1">
      <c r="A274" s="135"/>
      <c r="B274" s="107"/>
      <c r="C274" s="114"/>
      <c r="D274" s="126"/>
      <c r="E274" s="120"/>
      <c r="F274" s="120"/>
      <c r="G274" s="103" t="s">
        <v>168</v>
      </c>
      <c r="H274" s="103" t="s">
        <v>168</v>
      </c>
      <c r="I274" s="104">
        <v>1</v>
      </c>
      <c r="J274" s="105"/>
      <c r="K274" s="110">
        <v>1</v>
      </c>
      <c r="L274" s="104">
        <v>1</v>
      </c>
      <c r="M274" s="104">
        <f>L274-K274</f>
        <v>0</v>
      </c>
    </row>
    <row r="275" spans="1:13" s="117" customFormat="1" ht="30.75" customHeight="1">
      <c r="A275" s="167"/>
      <c r="B275" s="167"/>
      <c r="C275" s="167"/>
      <c r="D275" s="167"/>
      <c r="E275" s="167"/>
      <c r="F275" s="167"/>
      <c r="G275" s="103" t="s">
        <v>126</v>
      </c>
      <c r="H275" s="103" t="s">
        <v>261</v>
      </c>
      <c r="I275" s="104">
        <v>0</v>
      </c>
      <c r="J275" s="105"/>
      <c r="K275" s="110">
        <v>1</v>
      </c>
      <c r="L275" s="104">
        <v>0</v>
      </c>
      <c r="M275" s="104">
        <f t="shared" ref="M275:M292" si="11">L275-K275</f>
        <v>-1</v>
      </c>
    </row>
    <row r="276" spans="1:13" s="117" customFormat="1" ht="30.75" customHeight="1">
      <c r="A276" s="167"/>
      <c r="B276" s="167"/>
      <c r="C276" s="167"/>
      <c r="D276" s="167"/>
      <c r="E276" s="167"/>
      <c r="F276" s="167"/>
      <c r="G276" s="103" t="s">
        <v>126</v>
      </c>
      <c r="H276" s="103" t="s">
        <v>261</v>
      </c>
      <c r="I276" s="104">
        <v>0</v>
      </c>
      <c r="J276" s="105"/>
      <c r="K276" s="110">
        <v>1</v>
      </c>
      <c r="L276" s="104">
        <v>0</v>
      </c>
      <c r="M276" s="104">
        <f t="shared" si="11"/>
        <v>-1</v>
      </c>
    </row>
    <row r="277" spans="1:13" s="117" customFormat="1" ht="30.75" customHeight="1">
      <c r="A277" s="167"/>
      <c r="B277" s="167"/>
      <c r="C277" s="167"/>
      <c r="D277" s="167"/>
      <c r="E277" s="167"/>
      <c r="F277" s="167"/>
      <c r="G277" s="103" t="s">
        <v>183</v>
      </c>
      <c r="H277" s="103" t="s">
        <v>261</v>
      </c>
      <c r="I277" s="104">
        <v>0</v>
      </c>
      <c r="J277" s="105"/>
      <c r="K277" s="110">
        <v>1</v>
      </c>
      <c r="L277" s="104">
        <v>0</v>
      </c>
      <c r="M277" s="104">
        <f t="shared" si="11"/>
        <v>-1</v>
      </c>
    </row>
    <row r="278" spans="1:13" s="117" customFormat="1" ht="30.75" customHeight="1">
      <c r="A278" s="167"/>
      <c r="B278" s="167"/>
      <c r="C278" s="167"/>
      <c r="D278" s="167"/>
      <c r="E278" s="167"/>
      <c r="F278" s="167"/>
      <c r="G278" s="103" t="s">
        <v>223</v>
      </c>
      <c r="H278" s="103" t="s">
        <v>261</v>
      </c>
      <c r="I278" s="104">
        <v>0</v>
      </c>
      <c r="J278" s="105"/>
      <c r="K278" s="110">
        <v>1</v>
      </c>
      <c r="L278" s="104">
        <v>0</v>
      </c>
      <c r="M278" s="104">
        <f t="shared" si="11"/>
        <v>-1</v>
      </c>
    </row>
    <row r="279" spans="1:13" s="117" customFormat="1" ht="30.75" customHeight="1">
      <c r="A279" s="167"/>
      <c r="B279" s="167"/>
      <c r="C279" s="167"/>
      <c r="D279" s="167"/>
      <c r="E279" s="167"/>
      <c r="F279" s="167"/>
      <c r="G279" s="103" t="s">
        <v>184</v>
      </c>
      <c r="H279" s="103" t="s">
        <v>261</v>
      </c>
      <c r="I279" s="104">
        <v>0</v>
      </c>
      <c r="J279" s="105"/>
      <c r="K279" s="110">
        <v>1</v>
      </c>
      <c r="L279" s="104">
        <v>0</v>
      </c>
      <c r="M279" s="104">
        <f t="shared" si="11"/>
        <v>-1</v>
      </c>
    </row>
    <row r="280" spans="1:13" s="117" customFormat="1" ht="30.75" customHeight="1">
      <c r="A280" s="167"/>
      <c r="B280" s="167"/>
      <c r="C280" s="167"/>
      <c r="D280" s="167"/>
      <c r="E280" s="167"/>
      <c r="F280" s="167"/>
      <c r="G280" s="103" t="s">
        <v>190</v>
      </c>
      <c r="H280" s="103" t="s">
        <v>261</v>
      </c>
      <c r="I280" s="104">
        <v>0</v>
      </c>
      <c r="J280" s="105"/>
      <c r="K280" s="110">
        <v>1</v>
      </c>
      <c r="L280" s="104">
        <v>0</v>
      </c>
      <c r="M280" s="104">
        <f t="shared" si="11"/>
        <v>-1</v>
      </c>
    </row>
    <row r="281" spans="1:13" s="117" customFormat="1" ht="30.75" customHeight="1">
      <c r="A281" s="167"/>
      <c r="B281" s="167"/>
      <c r="C281" s="167"/>
      <c r="D281" s="167"/>
      <c r="E281" s="167"/>
      <c r="F281" s="167"/>
      <c r="G281" s="103" t="s">
        <v>188</v>
      </c>
      <c r="H281" s="103" t="s">
        <v>261</v>
      </c>
      <c r="I281" s="104">
        <v>0</v>
      </c>
      <c r="J281" s="105"/>
      <c r="K281" s="110">
        <v>1</v>
      </c>
      <c r="L281" s="104">
        <v>0</v>
      </c>
      <c r="M281" s="104">
        <f t="shared" si="11"/>
        <v>-1</v>
      </c>
    </row>
    <row r="282" spans="1:13" s="117" customFormat="1" ht="30.75" customHeight="1">
      <c r="A282" s="167"/>
      <c r="B282" s="167"/>
      <c r="C282" s="167"/>
      <c r="D282" s="167"/>
      <c r="E282" s="167"/>
      <c r="F282" s="167"/>
      <c r="G282" s="103" t="s">
        <v>188</v>
      </c>
      <c r="H282" s="103" t="s">
        <v>261</v>
      </c>
      <c r="I282" s="104">
        <v>0</v>
      </c>
      <c r="J282" s="105"/>
      <c r="K282" s="110">
        <v>1</v>
      </c>
      <c r="L282" s="104">
        <v>0</v>
      </c>
      <c r="M282" s="104">
        <f t="shared" si="11"/>
        <v>-1</v>
      </c>
    </row>
    <row r="283" spans="1:13" s="117" customFormat="1" ht="30.75" customHeight="1">
      <c r="A283" s="167"/>
      <c r="B283" s="167"/>
      <c r="C283" s="167"/>
      <c r="D283" s="167"/>
      <c r="E283" s="167"/>
      <c r="F283" s="167"/>
      <c r="G283" s="103" t="s">
        <v>188</v>
      </c>
      <c r="H283" s="103" t="s">
        <v>261</v>
      </c>
      <c r="I283" s="104">
        <v>0</v>
      </c>
      <c r="J283" s="105"/>
      <c r="K283" s="110">
        <v>1</v>
      </c>
      <c r="L283" s="104">
        <v>0</v>
      </c>
      <c r="M283" s="104">
        <f t="shared" si="11"/>
        <v>-1</v>
      </c>
    </row>
    <row r="284" spans="1:13" s="117" customFormat="1" ht="30.75" customHeight="1">
      <c r="A284" s="167"/>
      <c r="B284" s="167"/>
      <c r="C284" s="167"/>
      <c r="D284" s="167"/>
      <c r="E284" s="167"/>
      <c r="F284" s="167"/>
      <c r="G284" s="103" t="s">
        <v>188</v>
      </c>
      <c r="H284" s="103" t="s">
        <v>261</v>
      </c>
      <c r="I284" s="104">
        <v>0</v>
      </c>
      <c r="J284" s="105"/>
      <c r="K284" s="110">
        <v>1</v>
      </c>
      <c r="L284" s="104">
        <v>0</v>
      </c>
      <c r="M284" s="104">
        <f t="shared" si="11"/>
        <v>-1</v>
      </c>
    </row>
    <row r="285" spans="1:13" s="117" customFormat="1" ht="30.75" customHeight="1">
      <c r="A285" s="167"/>
      <c r="B285" s="167"/>
      <c r="C285" s="167"/>
      <c r="D285" s="167"/>
      <c r="E285" s="167"/>
      <c r="F285" s="167"/>
      <c r="G285" s="103" t="s">
        <v>188</v>
      </c>
      <c r="H285" s="103" t="s">
        <v>261</v>
      </c>
      <c r="I285" s="104">
        <v>0</v>
      </c>
      <c r="J285" s="105"/>
      <c r="K285" s="110">
        <v>1</v>
      </c>
      <c r="L285" s="104">
        <v>0</v>
      </c>
      <c r="M285" s="104">
        <f t="shared" si="11"/>
        <v>-1</v>
      </c>
    </row>
    <row r="286" spans="1:13" s="117" customFormat="1" ht="30.75" customHeight="1">
      <c r="A286" s="167"/>
      <c r="B286" s="167"/>
      <c r="C286" s="167"/>
      <c r="D286" s="167"/>
      <c r="E286" s="167"/>
      <c r="F286" s="167"/>
      <c r="G286" s="103" t="s">
        <v>190</v>
      </c>
      <c r="H286" s="103" t="s">
        <v>261</v>
      </c>
      <c r="I286" s="104">
        <v>0</v>
      </c>
      <c r="J286" s="105"/>
      <c r="K286" s="110">
        <v>1</v>
      </c>
      <c r="L286" s="104">
        <v>0</v>
      </c>
      <c r="M286" s="104">
        <f t="shared" si="11"/>
        <v>-1</v>
      </c>
    </row>
    <row r="287" spans="1:13" s="117" customFormat="1" ht="30.75" customHeight="1">
      <c r="A287" s="167"/>
      <c r="B287" s="167"/>
      <c r="C287" s="167"/>
      <c r="D287" s="167"/>
      <c r="E287" s="167"/>
      <c r="F287" s="167"/>
      <c r="G287" s="103" t="s">
        <v>168</v>
      </c>
      <c r="H287" s="103" t="s">
        <v>261</v>
      </c>
      <c r="I287" s="104">
        <v>0</v>
      </c>
      <c r="J287" s="105"/>
      <c r="K287" s="110">
        <v>1</v>
      </c>
      <c r="L287" s="104">
        <v>0</v>
      </c>
      <c r="M287" s="104">
        <f t="shared" si="11"/>
        <v>-1</v>
      </c>
    </row>
    <row r="288" spans="1:13" s="117" customFormat="1" ht="30.75" customHeight="1">
      <c r="A288" s="167"/>
      <c r="B288" s="167"/>
      <c r="C288" s="167"/>
      <c r="D288" s="167"/>
      <c r="E288" s="167"/>
      <c r="F288" s="167"/>
      <c r="G288" s="103" t="s">
        <v>168</v>
      </c>
      <c r="H288" s="103" t="s">
        <v>261</v>
      </c>
      <c r="I288" s="104">
        <v>0</v>
      </c>
      <c r="J288" s="105"/>
      <c r="K288" s="110">
        <v>1</v>
      </c>
      <c r="L288" s="104">
        <v>0</v>
      </c>
      <c r="M288" s="104">
        <f t="shared" si="11"/>
        <v>-1</v>
      </c>
    </row>
    <row r="289" spans="1:13" s="117" customFormat="1" ht="30.75" customHeight="1">
      <c r="A289" s="167"/>
      <c r="B289" s="167"/>
      <c r="C289" s="167"/>
      <c r="D289" s="167"/>
      <c r="E289" s="167"/>
      <c r="F289" s="167"/>
      <c r="G289" s="103" t="s">
        <v>127</v>
      </c>
      <c r="H289" s="103" t="s">
        <v>261</v>
      </c>
      <c r="I289" s="104">
        <v>0</v>
      </c>
      <c r="J289" s="105"/>
      <c r="K289" s="110">
        <v>1</v>
      </c>
      <c r="L289" s="104">
        <v>0</v>
      </c>
      <c r="M289" s="104">
        <f t="shared" si="11"/>
        <v>-1</v>
      </c>
    </row>
    <row r="290" spans="1:13" s="117" customFormat="1" ht="30.75" customHeight="1">
      <c r="A290" s="167"/>
      <c r="B290" s="167"/>
      <c r="C290" s="167"/>
      <c r="D290" s="167"/>
      <c r="E290" s="167"/>
      <c r="F290" s="167"/>
      <c r="G290" s="103" t="s">
        <v>222</v>
      </c>
      <c r="H290" s="103" t="s">
        <v>261</v>
      </c>
      <c r="I290" s="104">
        <v>0</v>
      </c>
      <c r="J290" s="105"/>
      <c r="K290" s="110">
        <v>1</v>
      </c>
      <c r="L290" s="104">
        <v>0</v>
      </c>
      <c r="M290" s="104">
        <f>L290-K290</f>
        <v>-1</v>
      </c>
    </row>
    <row r="291" spans="1:13" s="117" customFormat="1" ht="30.75" customHeight="1">
      <c r="A291" s="167"/>
      <c r="B291" s="167"/>
      <c r="C291" s="167"/>
      <c r="D291" s="167"/>
      <c r="E291" s="167"/>
      <c r="F291" s="167"/>
      <c r="G291" s="103" t="s">
        <v>168</v>
      </c>
      <c r="H291" s="103" t="s">
        <v>261</v>
      </c>
      <c r="I291" s="104">
        <v>0</v>
      </c>
      <c r="J291" s="105"/>
      <c r="K291" s="110">
        <v>1</v>
      </c>
      <c r="L291" s="104">
        <v>0</v>
      </c>
      <c r="M291" s="104">
        <f t="shared" si="11"/>
        <v>-1</v>
      </c>
    </row>
    <row r="292" spans="1:13" s="117" customFormat="1" ht="30.75" customHeight="1">
      <c r="A292" s="167"/>
      <c r="B292" s="167"/>
      <c r="C292" s="167"/>
      <c r="D292" s="167"/>
      <c r="E292" s="167"/>
      <c r="F292" s="167"/>
      <c r="G292" s="103" t="s">
        <v>212</v>
      </c>
      <c r="H292" s="103" t="s">
        <v>261</v>
      </c>
      <c r="I292" s="104">
        <v>0</v>
      </c>
      <c r="J292" s="105"/>
      <c r="K292" s="110">
        <v>1</v>
      </c>
      <c r="L292" s="104">
        <v>0</v>
      </c>
      <c r="M292" s="104">
        <f t="shared" si="11"/>
        <v>-1</v>
      </c>
    </row>
    <row r="293" spans="1:13" s="124" customFormat="1" ht="30.75" customHeight="1">
      <c r="A293" s="154" t="s">
        <v>397</v>
      </c>
      <c r="B293" s="154"/>
      <c r="C293" s="154"/>
      <c r="D293" s="154"/>
      <c r="E293" s="154"/>
      <c r="F293" s="154"/>
      <c r="G293" s="154"/>
      <c r="H293" s="154"/>
      <c r="I293" s="123">
        <f>SUM(I141:I292)</f>
        <v>127</v>
      </c>
      <c r="J293" s="123">
        <f>SUM(J141:J292)</f>
        <v>7</v>
      </c>
      <c r="K293" s="123">
        <f>SUM(K141:K292)</f>
        <v>146</v>
      </c>
      <c r="L293" s="123">
        <f>SUM(L141:L292)</f>
        <v>134</v>
      </c>
      <c r="M293" s="123">
        <f>SUM(M141:M292)</f>
        <v>-12</v>
      </c>
    </row>
    <row r="294" spans="1:13" s="124" customFormat="1" ht="30.75" customHeight="1">
      <c r="A294" s="154"/>
      <c r="B294" s="154"/>
      <c r="C294" s="154"/>
      <c r="D294" s="154"/>
      <c r="E294" s="154"/>
      <c r="F294" s="154"/>
      <c r="G294" s="154"/>
      <c r="H294" s="154"/>
      <c r="I294" s="125">
        <f>I293/L293</f>
        <v>0.94776119402985071</v>
      </c>
      <c r="J294" s="99">
        <f>J293/L293</f>
        <v>5.2238805970149252E-2</v>
      </c>
      <c r="K294" s="123"/>
      <c r="L294" s="123"/>
      <c r="M294" s="123"/>
    </row>
    <row r="295" spans="1:13" ht="30.75" customHeight="1">
      <c r="A295" s="162" t="s">
        <v>5</v>
      </c>
      <c r="B295" s="162"/>
      <c r="C295" s="162"/>
      <c r="D295" s="162"/>
      <c r="E295" s="162"/>
      <c r="F295" s="162"/>
      <c r="G295" s="103" t="s">
        <v>84</v>
      </c>
      <c r="H295" s="103" t="s">
        <v>84</v>
      </c>
      <c r="I295" s="104">
        <v>1</v>
      </c>
      <c r="J295" s="105"/>
      <c r="K295" s="110">
        <v>1</v>
      </c>
      <c r="L295" s="104">
        <v>1</v>
      </c>
      <c r="M295" s="104">
        <f>L295-K295</f>
        <v>0</v>
      </c>
    </row>
    <row r="296" spans="1:13" ht="30.75" customHeight="1">
      <c r="A296" s="134"/>
      <c r="B296" s="107"/>
      <c r="C296" s="108"/>
      <c r="D296" s="108" t="s">
        <v>85</v>
      </c>
      <c r="E296" s="109"/>
      <c r="F296" s="109"/>
      <c r="G296" s="103" t="s">
        <v>31</v>
      </c>
      <c r="H296" s="103" t="s">
        <v>279</v>
      </c>
      <c r="I296" s="105"/>
      <c r="J296" s="104">
        <v>1</v>
      </c>
      <c r="K296" s="110">
        <v>1</v>
      </c>
      <c r="L296" s="104">
        <v>1</v>
      </c>
      <c r="M296" s="104">
        <f t="shared" ref="M296:M359" si="12">L296-K296</f>
        <v>0</v>
      </c>
    </row>
    <row r="297" spans="1:13" ht="30.75" customHeight="1">
      <c r="A297" s="135"/>
      <c r="B297" s="107"/>
      <c r="C297" s="108"/>
      <c r="D297" s="108"/>
      <c r="E297" s="109"/>
      <c r="F297" s="109"/>
      <c r="G297" s="103" t="s">
        <v>6</v>
      </c>
      <c r="H297" s="103" t="s">
        <v>6</v>
      </c>
      <c r="I297" s="105"/>
      <c r="J297" s="104">
        <v>1</v>
      </c>
      <c r="K297" s="110">
        <v>1</v>
      </c>
      <c r="L297" s="104">
        <v>1</v>
      </c>
      <c r="M297" s="104">
        <f t="shared" si="12"/>
        <v>0</v>
      </c>
    </row>
    <row r="298" spans="1:13" ht="30.75" customHeight="1">
      <c r="A298" s="135"/>
      <c r="B298" s="107"/>
      <c r="C298" s="108" t="s">
        <v>303</v>
      </c>
      <c r="D298" s="111"/>
      <c r="E298" s="109"/>
      <c r="F298" s="109"/>
      <c r="G298" s="103" t="s">
        <v>15</v>
      </c>
      <c r="H298" s="103" t="s">
        <v>15</v>
      </c>
      <c r="I298" s="104">
        <v>1</v>
      </c>
      <c r="J298" s="105"/>
      <c r="K298" s="110">
        <v>1</v>
      </c>
      <c r="L298" s="104">
        <v>1</v>
      </c>
      <c r="M298" s="104">
        <f t="shared" si="12"/>
        <v>0</v>
      </c>
    </row>
    <row r="299" spans="1:13" s="117" customFormat="1" ht="30.75" customHeight="1">
      <c r="A299" s="135"/>
      <c r="B299" s="107"/>
      <c r="C299" s="107"/>
      <c r="D299" s="108" t="s">
        <v>85</v>
      </c>
      <c r="E299" s="115"/>
      <c r="F299" s="115"/>
      <c r="G299" s="103" t="s">
        <v>183</v>
      </c>
      <c r="H299" s="103" t="s">
        <v>6</v>
      </c>
      <c r="I299" s="116"/>
      <c r="J299" s="104">
        <v>1</v>
      </c>
      <c r="K299" s="110">
        <v>1</v>
      </c>
      <c r="L299" s="104">
        <v>1</v>
      </c>
      <c r="M299" s="104">
        <f>L299-K299</f>
        <v>0</v>
      </c>
    </row>
    <row r="300" spans="1:13" ht="30.75" customHeight="1">
      <c r="A300" s="135"/>
      <c r="B300" s="107"/>
      <c r="C300" s="108"/>
      <c r="D300" s="108" t="s">
        <v>232</v>
      </c>
      <c r="E300" s="113"/>
      <c r="F300" s="109"/>
      <c r="G300" s="103" t="s">
        <v>163</v>
      </c>
      <c r="H300" s="103" t="s">
        <v>118</v>
      </c>
      <c r="I300" s="104">
        <v>1</v>
      </c>
      <c r="J300" s="105"/>
      <c r="K300" s="110">
        <v>1</v>
      </c>
      <c r="L300" s="104">
        <v>1</v>
      </c>
      <c r="M300" s="104">
        <f t="shared" si="12"/>
        <v>0</v>
      </c>
    </row>
    <row r="301" spans="1:13" ht="30.75" customHeight="1">
      <c r="A301" s="135"/>
      <c r="B301" s="107"/>
      <c r="C301" s="108"/>
      <c r="D301" s="108"/>
      <c r="E301" s="109" t="s">
        <v>158</v>
      </c>
      <c r="F301" s="109"/>
      <c r="G301" s="103" t="s">
        <v>159</v>
      </c>
      <c r="H301" s="103" t="s">
        <v>159</v>
      </c>
      <c r="I301" s="104">
        <v>1</v>
      </c>
      <c r="J301" s="105"/>
      <c r="K301" s="110">
        <v>1</v>
      </c>
      <c r="L301" s="104">
        <v>1</v>
      </c>
      <c r="M301" s="104">
        <f t="shared" si="12"/>
        <v>0</v>
      </c>
    </row>
    <row r="302" spans="1:13" ht="30.75" customHeight="1">
      <c r="A302" s="135"/>
      <c r="B302" s="107"/>
      <c r="C302" s="108"/>
      <c r="D302" s="108"/>
      <c r="E302" s="109"/>
      <c r="F302" s="109"/>
      <c r="G302" s="103" t="s">
        <v>160</v>
      </c>
      <c r="H302" s="103" t="s">
        <v>370</v>
      </c>
      <c r="I302" s="104">
        <v>1</v>
      </c>
      <c r="J302" s="105"/>
      <c r="K302" s="110">
        <v>1</v>
      </c>
      <c r="L302" s="104">
        <v>1</v>
      </c>
      <c r="M302" s="104">
        <f t="shared" si="12"/>
        <v>0</v>
      </c>
    </row>
    <row r="303" spans="1:13" ht="30.75" customHeight="1">
      <c r="A303" s="135"/>
      <c r="B303" s="107"/>
      <c r="C303" s="108"/>
      <c r="D303" s="108"/>
      <c r="E303" s="109"/>
      <c r="F303" s="109"/>
      <c r="G303" s="103" t="s">
        <v>161</v>
      </c>
      <c r="H303" s="103" t="s">
        <v>161</v>
      </c>
      <c r="I303" s="104">
        <v>1</v>
      </c>
      <c r="J303" s="105"/>
      <c r="K303" s="110">
        <v>1</v>
      </c>
      <c r="L303" s="104">
        <v>1</v>
      </c>
      <c r="M303" s="104">
        <f t="shared" si="12"/>
        <v>0</v>
      </c>
    </row>
    <row r="304" spans="1:13" ht="30.75" customHeight="1">
      <c r="A304" s="135"/>
      <c r="B304" s="107"/>
      <c r="C304" s="108"/>
      <c r="D304" s="108"/>
      <c r="E304" s="109"/>
      <c r="F304" s="109"/>
      <c r="G304" s="103" t="s">
        <v>161</v>
      </c>
      <c r="H304" s="103" t="s">
        <v>161</v>
      </c>
      <c r="I304" s="104">
        <v>1</v>
      </c>
      <c r="J304" s="105"/>
      <c r="K304" s="110">
        <v>1</v>
      </c>
      <c r="L304" s="104">
        <v>1</v>
      </c>
      <c r="M304" s="104">
        <f t="shared" si="12"/>
        <v>0</v>
      </c>
    </row>
    <row r="305" spans="1:13" ht="30.75" customHeight="1">
      <c r="A305" s="135"/>
      <c r="B305" s="107"/>
      <c r="C305" s="108"/>
      <c r="D305" s="108"/>
      <c r="E305" s="109"/>
      <c r="F305" s="109"/>
      <c r="G305" s="103" t="s">
        <v>162</v>
      </c>
      <c r="H305" s="103" t="s">
        <v>162</v>
      </c>
      <c r="I305" s="104">
        <v>1</v>
      </c>
      <c r="J305" s="105"/>
      <c r="K305" s="110">
        <v>1</v>
      </c>
      <c r="L305" s="104">
        <v>1</v>
      </c>
      <c r="M305" s="104">
        <f t="shared" si="12"/>
        <v>0</v>
      </c>
    </row>
    <row r="306" spans="1:13" ht="30.75" customHeight="1">
      <c r="A306" s="135"/>
      <c r="B306" s="107"/>
      <c r="C306" s="108"/>
      <c r="D306" s="108"/>
      <c r="E306" s="109" t="s">
        <v>357</v>
      </c>
      <c r="F306" s="109" t="s">
        <v>358</v>
      </c>
      <c r="G306" s="103" t="s">
        <v>164</v>
      </c>
      <c r="H306" s="103" t="s">
        <v>164</v>
      </c>
      <c r="I306" s="104">
        <v>1</v>
      </c>
      <c r="J306" s="105"/>
      <c r="K306" s="110">
        <v>1</v>
      </c>
      <c r="L306" s="104">
        <v>1</v>
      </c>
      <c r="M306" s="104">
        <f t="shared" si="12"/>
        <v>0</v>
      </c>
    </row>
    <row r="307" spans="1:13" ht="30.75" customHeight="1">
      <c r="A307" s="135"/>
      <c r="B307" s="107"/>
      <c r="C307" s="108"/>
      <c r="D307" s="108"/>
      <c r="E307" s="109"/>
      <c r="F307" s="109"/>
      <c r="G307" s="103" t="s">
        <v>165</v>
      </c>
      <c r="H307" s="103" t="s">
        <v>171</v>
      </c>
      <c r="I307" s="104">
        <v>1</v>
      </c>
      <c r="J307" s="105"/>
      <c r="K307" s="110">
        <v>1</v>
      </c>
      <c r="L307" s="104">
        <v>1</v>
      </c>
      <c r="M307" s="104">
        <f t="shared" si="12"/>
        <v>0</v>
      </c>
    </row>
    <row r="308" spans="1:13" ht="30.75" customHeight="1">
      <c r="A308" s="135"/>
      <c r="B308" s="107"/>
      <c r="C308" s="108"/>
      <c r="D308" s="108"/>
      <c r="E308" s="109"/>
      <c r="F308" s="109"/>
      <c r="G308" s="103" t="s">
        <v>126</v>
      </c>
      <c r="H308" s="103" t="s">
        <v>126</v>
      </c>
      <c r="I308" s="104">
        <v>1</v>
      </c>
      <c r="J308" s="105"/>
      <c r="K308" s="110">
        <v>1</v>
      </c>
      <c r="L308" s="104">
        <v>1</v>
      </c>
      <c r="M308" s="104">
        <f t="shared" si="12"/>
        <v>0</v>
      </c>
    </row>
    <row r="309" spans="1:13" ht="30.75" customHeight="1">
      <c r="A309" s="135"/>
      <c r="B309" s="107"/>
      <c r="C309" s="108"/>
      <c r="D309" s="108"/>
      <c r="E309" s="109"/>
      <c r="F309" s="109"/>
      <c r="G309" s="103" t="s">
        <v>126</v>
      </c>
      <c r="H309" s="103" t="s">
        <v>126</v>
      </c>
      <c r="I309" s="104">
        <v>1</v>
      </c>
      <c r="J309" s="105"/>
      <c r="K309" s="110">
        <v>1</v>
      </c>
      <c r="L309" s="104">
        <v>1</v>
      </c>
      <c r="M309" s="104">
        <f t="shared" si="12"/>
        <v>0</v>
      </c>
    </row>
    <row r="310" spans="1:13" ht="30.75" customHeight="1">
      <c r="A310" s="135"/>
      <c r="B310" s="107"/>
      <c r="C310" s="108"/>
      <c r="D310" s="108"/>
      <c r="E310" s="109"/>
      <c r="F310" s="109"/>
      <c r="G310" s="103" t="s">
        <v>126</v>
      </c>
      <c r="H310" s="103" t="s">
        <v>126</v>
      </c>
      <c r="I310" s="104">
        <v>1</v>
      </c>
      <c r="J310" s="105"/>
      <c r="K310" s="110">
        <v>1</v>
      </c>
      <c r="L310" s="104">
        <v>1</v>
      </c>
      <c r="M310" s="104">
        <f t="shared" si="12"/>
        <v>0</v>
      </c>
    </row>
    <row r="311" spans="1:13" ht="30.75" customHeight="1">
      <c r="A311" s="135"/>
      <c r="B311" s="107"/>
      <c r="C311" s="108"/>
      <c r="D311" s="108"/>
      <c r="E311" s="109"/>
      <c r="F311" s="109"/>
      <c r="G311" s="103" t="s">
        <v>166</v>
      </c>
      <c r="H311" s="103" t="s">
        <v>126</v>
      </c>
      <c r="I311" s="104">
        <v>1</v>
      </c>
      <c r="J311" s="105"/>
      <c r="K311" s="110">
        <v>1</v>
      </c>
      <c r="L311" s="104">
        <v>1</v>
      </c>
      <c r="M311" s="104">
        <f t="shared" si="12"/>
        <v>0</v>
      </c>
    </row>
    <row r="312" spans="1:13" ht="30.75" customHeight="1">
      <c r="A312" s="135"/>
      <c r="B312" s="107"/>
      <c r="C312" s="108"/>
      <c r="D312" s="108"/>
      <c r="E312" s="109"/>
      <c r="F312" s="109"/>
      <c r="G312" s="103" t="s">
        <v>166</v>
      </c>
      <c r="H312" s="103" t="s">
        <v>126</v>
      </c>
      <c r="I312" s="104">
        <v>1</v>
      </c>
      <c r="J312" s="105"/>
      <c r="K312" s="110">
        <v>1</v>
      </c>
      <c r="L312" s="104">
        <v>1</v>
      </c>
      <c r="M312" s="104">
        <f t="shared" si="12"/>
        <v>0</v>
      </c>
    </row>
    <row r="313" spans="1:13" ht="30.75" customHeight="1">
      <c r="A313" s="135"/>
      <c r="B313" s="107"/>
      <c r="C313" s="108"/>
      <c r="D313" s="108"/>
      <c r="E313" s="109"/>
      <c r="F313" s="109" t="s">
        <v>359</v>
      </c>
      <c r="G313" s="103" t="s">
        <v>164</v>
      </c>
      <c r="H313" s="103" t="s">
        <v>164</v>
      </c>
      <c r="I313" s="104">
        <v>1</v>
      </c>
      <c r="J313" s="105"/>
      <c r="K313" s="110">
        <v>1</v>
      </c>
      <c r="L313" s="104">
        <v>1</v>
      </c>
      <c r="M313" s="104">
        <f t="shared" si="12"/>
        <v>0</v>
      </c>
    </row>
    <row r="314" spans="1:13" ht="30.75" customHeight="1">
      <c r="A314" s="135"/>
      <c r="B314" s="107"/>
      <c r="C314" s="108"/>
      <c r="D314" s="108"/>
      <c r="E314" s="109"/>
      <c r="F314" s="109"/>
      <c r="G314" s="103" t="s">
        <v>171</v>
      </c>
      <c r="H314" s="103" t="s">
        <v>171</v>
      </c>
      <c r="I314" s="104">
        <v>1</v>
      </c>
      <c r="J314" s="105"/>
      <c r="K314" s="110">
        <v>1</v>
      </c>
      <c r="L314" s="104">
        <v>1</v>
      </c>
      <c r="M314" s="104">
        <f t="shared" si="12"/>
        <v>0</v>
      </c>
    </row>
    <row r="315" spans="1:13" ht="30.75" customHeight="1">
      <c r="A315" s="135"/>
      <c r="B315" s="107"/>
      <c r="C315" s="108"/>
      <c r="D315" s="108"/>
      <c r="E315" s="109"/>
      <c r="F315" s="109"/>
      <c r="G315" s="103" t="s">
        <v>126</v>
      </c>
      <c r="H315" s="103" t="s">
        <v>126</v>
      </c>
      <c r="I315" s="104">
        <v>1</v>
      </c>
      <c r="J315" s="105"/>
      <c r="K315" s="110">
        <v>1</v>
      </c>
      <c r="L315" s="104">
        <v>1</v>
      </c>
      <c r="M315" s="104">
        <f t="shared" si="12"/>
        <v>0</v>
      </c>
    </row>
    <row r="316" spans="1:13" ht="30.75" customHeight="1">
      <c r="A316" s="135"/>
      <c r="B316" s="107"/>
      <c r="C316" s="108"/>
      <c r="D316" s="108"/>
      <c r="E316" s="109"/>
      <c r="F316" s="109"/>
      <c r="G316" s="103" t="s">
        <v>126</v>
      </c>
      <c r="H316" s="103" t="s">
        <v>126</v>
      </c>
      <c r="I316" s="104">
        <v>1</v>
      </c>
      <c r="J316" s="105"/>
      <c r="K316" s="110">
        <v>1</v>
      </c>
      <c r="L316" s="104">
        <v>1</v>
      </c>
      <c r="M316" s="104">
        <f t="shared" si="12"/>
        <v>0</v>
      </c>
    </row>
    <row r="317" spans="1:13" ht="30.75" customHeight="1">
      <c r="A317" s="135"/>
      <c r="B317" s="107"/>
      <c r="C317" s="108"/>
      <c r="D317" s="108"/>
      <c r="E317" s="109"/>
      <c r="F317" s="109"/>
      <c r="G317" s="103" t="s">
        <v>166</v>
      </c>
      <c r="H317" s="103" t="s">
        <v>126</v>
      </c>
      <c r="I317" s="104">
        <v>1</v>
      </c>
      <c r="J317" s="105"/>
      <c r="K317" s="110">
        <v>1</v>
      </c>
      <c r="L317" s="104">
        <v>1</v>
      </c>
      <c r="M317" s="104">
        <f t="shared" si="12"/>
        <v>0</v>
      </c>
    </row>
    <row r="318" spans="1:13" ht="30.75" customHeight="1">
      <c r="A318" s="135"/>
      <c r="B318" s="107"/>
      <c r="C318" s="108"/>
      <c r="D318" s="108"/>
      <c r="E318" s="109"/>
      <c r="F318" s="109"/>
      <c r="G318" s="103" t="s">
        <v>166</v>
      </c>
      <c r="H318" s="103" t="s">
        <v>126</v>
      </c>
      <c r="I318" s="104">
        <v>1</v>
      </c>
      <c r="J318" s="105"/>
      <c r="K318" s="110">
        <v>1</v>
      </c>
      <c r="L318" s="104">
        <v>1</v>
      </c>
      <c r="M318" s="104">
        <f t="shared" si="12"/>
        <v>0</v>
      </c>
    </row>
    <row r="319" spans="1:13" ht="30.75" customHeight="1">
      <c r="A319" s="135"/>
      <c r="B319" s="107"/>
      <c r="C319" s="108"/>
      <c r="D319" s="108"/>
      <c r="E319" s="109"/>
      <c r="F319" s="109"/>
      <c r="G319" s="103" t="s">
        <v>126</v>
      </c>
      <c r="H319" s="103" t="s">
        <v>126</v>
      </c>
      <c r="I319" s="104">
        <v>1</v>
      </c>
      <c r="J319" s="105"/>
      <c r="K319" s="110">
        <v>1</v>
      </c>
      <c r="L319" s="104">
        <v>1</v>
      </c>
      <c r="M319" s="104">
        <f t="shared" si="12"/>
        <v>0</v>
      </c>
    </row>
    <row r="320" spans="1:13" ht="30.75" customHeight="1">
      <c r="A320" s="135"/>
      <c r="B320" s="107"/>
      <c r="C320" s="108"/>
      <c r="D320" s="108"/>
      <c r="E320" s="109"/>
      <c r="F320" s="109" t="s">
        <v>360</v>
      </c>
      <c r="G320" s="103" t="s">
        <v>164</v>
      </c>
      <c r="H320" s="103" t="s">
        <v>164</v>
      </c>
      <c r="I320" s="104">
        <v>1</v>
      </c>
      <c r="J320" s="105"/>
      <c r="K320" s="110">
        <v>1</v>
      </c>
      <c r="L320" s="104">
        <v>1</v>
      </c>
      <c r="M320" s="104">
        <f t="shared" si="12"/>
        <v>0</v>
      </c>
    </row>
    <row r="321" spans="1:13" ht="30.75" customHeight="1">
      <c r="A321" s="135"/>
      <c r="B321" s="107"/>
      <c r="C321" s="108"/>
      <c r="D321" s="108"/>
      <c r="E321" s="109"/>
      <c r="F321" s="109"/>
      <c r="G321" s="103" t="s">
        <v>171</v>
      </c>
      <c r="H321" s="103" t="s">
        <v>171</v>
      </c>
      <c r="I321" s="104">
        <v>1</v>
      </c>
      <c r="J321" s="105"/>
      <c r="K321" s="110">
        <v>1</v>
      </c>
      <c r="L321" s="104">
        <v>1</v>
      </c>
      <c r="M321" s="104">
        <f t="shared" si="12"/>
        <v>0</v>
      </c>
    </row>
    <row r="322" spans="1:13" ht="30.75" customHeight="1">
      <c r="A322" s="135"/>
      <c r="B322" s="107"/>
      <c r="C322" s="108"/>
      <c r="D322" s="108"/>
      <c r="E322" s="109"/>
      <c r="F322" s="109"/>
      <c r="G322" s="103" t="s">
        <v>126</v>
      </c>
      <c r="H322" s="103" t="s">
        <v>126</v>
      </c>
      <c r="I322" s="104">
        <v>1</v>
      </c>
      <c r="J322" s="105"/>
      <c r="K322" s="110">
        <v>1</v>
      </c>
      <c r="L322" s="104">
        <v>1</v>
      </c>
      <c r="M322" s="104">
        <f t="shared" si="12"/>
        <v>0</v>
      </c>
    </row>
    <row r="323" spans="1:13" ht="30.75" customHeight="1">
      <c r="A323" s="135"/>
      <c r="B323" s="107"/>
      <c r="C323" s="108"/>
      <c r="D323" s="108"/>
      <c r="E323" s="109"/>
      <c r="F323" s="109"/>
      <c r="G323" s="103" t="s">
        <v>126</v>
      </c>
      <c r="H323" s="103" t="s">
        <v>126</v>
      </c>
      <c r="I323" s="104">
        <v>1</v>
      </c>
      <c r="J323" s="105"/>
      <c r="K323" s="110">
        <v>1</v>
      </c>
      <c r="L323" s="104">
        <v>1</v>
      </c>
      <c r="M323" s="104">
        <f t="shared" si="12"/>
        <v>0</v>
      </c>
    </row>
    <row r="324" spans="1:13" ht="30.75" customHeight="1">
      <c r="A324" s="135"/>
      <c r="B324" s="107"/>
      <c r="C324" s="108"/>
      <c r="D324" s="108"/>
      <c r="E324" s="109"/>
      <c r="F324" s="109"/>
      <c r="G324" s="103" t="s">
        <v>166</v>
      </c>
      <c r="H324" s="103" t="s">
        <v>126</v>
      </c>
      <c r="I324" s="104">
        <v>1</v>
      </c>
      <c r="J324" s="105"/>
      <c r="K324" s="110">
        <v>1</v>
      </c>
      <c r="L324" s="104">
        <v>1</v>
      </c>
      <c r="M324" s="104">
        <f t="shared" si="12"/>
        <v>0</v>
      </c>
    </row>
    <row r="325" spans="1:13" ht="30.75" customHeight="1">
      <c r="A325" s="135"/>
      <c r="B325" s="107"/>
      <c r="C325" s="108"/>
      <c r="D325" s="108"/>
      <c r="E325" s="109"/>
      <c r="F325" s="109"/>
      <c r="G325" s="103" t="s">
        <v>126</v>
      </c>
      <c r="H325" s="103" t="s">
        <v>126</v>
      </c>
      <c r="I325" s="104">
        <v>1</v>
      </c>
      <c r="J325" s="105"/>
      <c r="K325" s="110">
        <v>1</v>
      </c>
      <c r="L325" s="104">
        <v>1</v>
      </c>
      <c r="M325" s="104">
        <f t="shared" si="12"/>
        <v>0</v>
      </c>
    </row>
    <row r="326" spans="1:13" ht="30.75" customHeight="1">
      <c r="A326" s="135"/>
      <c r="B326" s="107"/>
      <c r="C326" s="108"/>
      <c r="D326" s="108"/>
      <c r="E326" s="109"/>
      <c r="F326" s="109"/>
      <c r="G326" s="103" t="s">
        <v>126</v>
      </c>
      <c r="H326" s="103" t="s">
        <v>126</v>
      </c>
      <c r="I326" s="104">
        <v>1</v>
      </c>
      <c r="J326" s="105"/>
      <c r="K326" s="110">
        <v>1</v>
      </c>
      <c r="L326" s="104">
        <v>1</v>
      </c>
      <c r="M326" s="104">
        <f t="shared" si="12"/>
        <v>0</v>
      </c>
    </row>
    <row r="327" spans="1:13" ht="30.75" customHeight="1">
      <c r="A327" s="135"/>
      <c r="B327" s="107"/>
      <c r="C327" s="108"/>
      <c r="D327" s="108"/>
      <c r="E327" s="109" t="s">
        <v>248</v>
      </c>
      <c r="F327" s="113"/>
      <c r="G327" s="103" t="s">
        <v>164</v>
      </c>
      <c r="H327" s="103" t="s">
        <v>164</v>
      </c>
      <c r="I327" s="104">
        <v>1</v>
      </c>
      <c r="J327" s="105"/>
      <c r="K327" s="110">
        <v>1</v>
      </c>
      <c r="L327" s="104">
        <v>1</v>
      </c>
      <c r="M327" s="104">
        <f t="shared" si="12"/>
        <v>0</v>
      </c>
    </row>
    <row r="328" spans="1:13" ht="30.75" customHeight="1">
      <c r="A328" s="135"/>
      <c r="B328" s="107"/>
      <c r="C328" s="108"/>
      <c r="D328" s="108"/>
      <c r="E328" s="109"/>
      <c r="F328" s="109"/>
      <c r="G328" s="103" t="s">
        <v>167</v>
      </c>
      <c r="H328" s="103" t="s">
        <v>486</v>
      </c>
      <c r="I328" s="104">
        <v>1</v>
      </c>
      <c r="J328" s="105"/>
      <c r="K328" s="110">
        <v>1</v>
      </c>
      <c r="L328" s="104">
        <v>1</v>
      </c>
      <c r="M328" s="104">
        <f t="shared" si="12"/>
        <v>0</v>
      </c>
    </row>
    <row r="329" spans="1:13" ht="30.75" customHeight="1">
      <c r="A329" s="135"/>
      <c r="B329" s="107"/>
      <c r="C329" s="108"/>
      <c r="D329" s="108"/>
      <c r="E329" s="109"/>
      <c r="F329" s="109"/>
      <c r="G329" s="103" t="s">
        <v>168</v>
      </c>
      <c r="H329" s="103" t="s">
        <v>168</v>
      </c>
      <c r="I329" s="104">
        <v>1</v>
      </c>
      <c r="J329" s="105"/>
      <c r="K329" s="110">
        <v>1</v>
      </c>
      <c r="L329" s="104">
        <v>1</v>
      </c>
      <c r="M329" s="104">
        <f t="shared" si="12"/>
        <v>0</v>
      </c>
    </row>
    <row r="330" spans="1:13" ht="30.75" customHeight="1">
      <c r="A330" s="135"/>
      <c r="B330" s="107"/>
      <c r="C330" s="108"/>
      <c r="D330" s="108"/>
      <c r="E330" s="109"/>
      <c r="F330" s="109"/>
      <c r="G330" s="103" t="s">
        <v>168</v>
      </c>
      <c r="H330" s="103" t="s">
        <v>168</v>
      </c>
      <c r="I330" s="104">
        <v>1</v>
      </c>
      <c r="J330" s="105"/>
      <c r="K330" s="110">
        <v>1</v>
      </c>
      <c r="L330" s="104">
        <v>1</v>
      </c>
      <c r="M330" s="104">
        <f t="shared" si="12"/>
        <v>0</v>
      </c>
    </row>
    <row r="331" spans="1:13" ht="30.75" customHeight="1">
      <c r="A331" s="135"/>
      <c r="B331" s="107"/>
      <c r="C331" s="108"/>
      <c r="D331" s="108" t="s">
        <v>149</v>
      </c>
      <c r="E331" s="113"/>
      <c r="F331" s="109"/>
      <c r="G331" s="103" t="s">
        <v>172</v>
      </c>
      <c r="H331" s="103" t="s">
        <v>172</v>
      </c>
      <c r="I331" s="104">
        <v>1</v>
      </c>
      <c r="J331" s="105"/>
      <c r="K331" s="110">
        <v>1</v>
      </c>
      <c r="L331" s="104">
        <v>1</v>
      </c>
      <c r="M331" s="104">
        <f t="shared" si="12"/>
        <v>0</v>
      </c>
    </row>
    <row r="332" spans="1:13" ht="30.75" customHeight="1">
      <c r="A332" s="135"/>
      <c r="B332" s="107"/>
      <c r="C332" s="108"/>
      <c r="D332" s="108"/>
      <c r="E332" s="109"/>
      <c r="F332" s="109"/>
      <c r="G332" s="103" t="s">
        <v>165</v>
      </c>
      <c r="H332" s="103" t="s">
        <v>483</v>
      </c>
      <c r="I332" s="104">
        <v>1</v>
      </c>
      <c r="J332" s="105"/>
      <c r="K332" s="110">
        <v>1</v>
      </c>
      <c r="L332" s="104">
        <v>1</v>
      </c>
      <c r="M332" s="104">
        <f t="shared" si="12"/>
        <v>0</v>
      </c>
    </row>
    <row r="333" spans="1:13" ht="30.75" customHeight="1">
      <c r="A333" s="135"/>
      <c r="B333" s="107"/>
      <c r="C333" s="108"/>
      <c r="D333" s="108"/>
      <c r="E333" s="109"/>
      <c r="F333" s="109"/>
      <c r="G333" s="103" t="s">
        <v>174</v>
      </c>
      <c r="H333" s="103" t="s">
        <v>174</v>
      </c>
      <c r="I333" s="104">
        <v>1</v>
      </c>
      <c r="J333" s="105"/>
      <c r="K333" s="110">
        <v>1</v>
      </c>
      <c r="L333" s="104">
        <v>1</v>
      </c>
      <c r="M333" s="104">
        <f>L333-K333</f>
        <v>0</v>
      </c>
    </row>
    <row r="334" spans="1:13" ht="30.75" customHeight="1">
      <c r="A334" s="135"/>
      <c r="B334" s="107"/>
      <c r="C334" s="108"/>
      <c r="D334" s="108"/>
      <c r="E334" s="109"/>
      <c r="F334" s="109"/>
      <c r="G334" s="103" t="s">
        <v>166</v>
      </c>
      <c r="H334" s="103" t="s">
        <v>166</v>
      </c>
      <c r="I334" s="104">
        <v>1</v>
      </c>
      <c r="J334" s="105"/>
      <c r="K334" s="110">
        <v>1</v>
      </c>
      <c r="L334" s="104">
        <v>1</v>
      </c>
      <c r="M334" s="104">
        <f t="shared" si="12"/>
        <v>0</v>
      </c>
    </row>
    <row r="335" spans="1:13" ht="30.75" customHeight="1">
      <c r="A335" s="135"/>
      <c r="B335" s="107"/>
      <c r="C335" s="108"/>
      <c r="D335" s="108"/>
      <c r="E335" s="109"/>
      <c r="F335" s="109"/>
      <c r="G335" s="103" t="s">
        <v>126</v>
      </c>
      <c r="H335" s="103" t="s">
        <v>126</v>
      </c>
      <c r="I335" s="104">
        <v>1</v>
      </c>
      <c r="J335" s="105"/>
      <c r="K335" s="110">
        <v>1</v>
      </c>
      <c r="L335" s="104">
        <v>1</v>
      </c>
      <c r="M335" s="104">
        <f t="shared" si="12"/>
        <v>0</v>
      </c>
    </row>
    <row r="336" spans="1:13" ht="30.75" customHeight="1">
      <c r="A336" s="135"/>
      <c r="B336" s="107"/>
      <c r="C336" s="108"/>
      <c r="D336" s="108"/>
      <c r="E336" s="109"/>
      <c r="F336" s="109"/>
      <c r="G336" s="103" t="s">
        <v>126</v>
      </c>
      <c r="H336" s="103" t="s">
        <v>126</v>
      </c>
      <c r="I336" s="104">
        <v>1</v>
      </c>
      <c r="J336" s="105"/>
      <c r="K336" s="110">
        <v>1</v>
      </c>
      <c r="L336" s="104">
        <v>1</v>
      </c>
      <c r="M336" s="104">
        <f t="shared" si="12"/>
        <v>0</v>
      </c>
    </row>
    <row r="337" spans="1:13" ht="30.75" customHeight="1">
      <c r="A337" s="135"/>
      <c r="B337" s="107"/>
      <c r="C337" s="108"/>
      <c r="D337" s="108"/>
      <c r="E337" s="109"/>
      <c r="F337" s="109"/>
      <c r="G337" s="103" t="s">
        <v>126</v>
      </c>
      <c r="H337" s="103" t="s">
        <v>126</v>
      </c>
      <c r="I337" s="104">
        <v>1</v>
      </c>
      <c r="J337" s="105"/>
      <c r="K337" s="110">
        <v>1</v>
      </c>
      <c r="L337" s="104">
        <v>1</v>
      </c>
      <c r="M337" s="104">
        <f t="shared" si="12"/>
        <v>0</v>
      </c>
    </row>
    <row r="338" spans="1:13" ht="30.75" customHeight="1">
      <c r="A338" s="135"/>
      <c r="B338" s="107"/>
      <c r="C338" s="108"/>
      <c r="D338" s="108"/>
      <c r="E338" s="109"/>
      <c r="F338" s="109"/>
      <c r="G338" s="103" t="s">
        <v>126</v>
      </c>
      <c r="H338" s="103" t="s">
        <v>126</v>
      </c>
      <c r="I338" s="104">
        <v>1</v>
      </c>
      <c r="J338" s="105"/>
      <c r="K338" s="110">
        <v>1</v>
      </c>
      <c r="L338" s="104">
        <v>1</v>
      </c>
      <c r="M338" s="104">
        <f t="shared" si="12"/>
        <v>0</v>
      </c>
    </row>
    <row r="339" spans="1:13" ht="30.75" customHeight="1">
      <c r="A339" s="135"/>
      <c r="B339" s="107"/>
      <c r="C339" s="108"/>
      <c r="D339" s="108" t="s">
        <v>151</v>
      </c>
      <c r="E339" s="113"/>
      <c r="F339" s="109"/>
      <c r="G339" s="103" t="s">
        <v>172</v>
      </c>
      <c r="H339" s="103" t="s">
        <v>172</v>
      </c>
      <c r="I339" s="104">
        <v>1</v>
      </c>
      <c r="J339" s="105"/>
      <c r="K339" s="110">
        <v>1</v>
      </c>
      <c r="L339" s="104">
        <v>1</v>
      </c>
      <c r="M339" s="104">
        <f t="shared" si="12"/>
        <v>0</v>
      </c>
    </row>
    <row r="340" spans="1:13" ht="30.75" customHeight="1">
      <c r="A340" s="135"/>
      <c r="B340" s="107"/>
      <c r="C340" s="108"/>
      <c r="D340" s="108"/>
      <c r="E340" s="109"/>
      <c r="F340" s="109"/>
      <c r="G340" s="103" t="s">
        <v>126</v>
      </c>
      <c r="H340" s="103" t="s">
        <v>126</v>
      </c>
      <c r="I340" s="104">
        <v>1</v>
      </c>
      <c r="J340" s="105"/>
      <c r="K340" s="110">
        <v>1</v>
      </c>
      <c r="L340" s="104">
        <v>1</v>
      </c>
      <c r="M340" s="104">
        <f t="shared" si="12"/>
        <v>0</v>
      </c>
    </row>
    <row r="341" spans="1:13" ht="30.75" customHeight="1">
      <c r="A341" s="135"/>
      <c r="B341" s="107"/>
      <c r="C341" s="108"/>
      <c r="D341" s="108"/>
      <c r="E341" s="109"/>
      <c r="F341" s="109"/>
      <c r="G341" s="103" t="s">
        <v>126</v>
      </c>
      <c r="H341" s="103" t="s">
        <v>126</v>
      </c>
      <c r="I341" s="104">
        <v>1</v>
      </c>
      <c r="J341" s="105"/>
      <c r="K341" s="110">
        <v>1</v>
      </c>
      <c r="L341" s="104">
        <v>1</v>
      </c>
      <c r="M341" s="104">
        <f t="shared" si="12"/>
        <v>0</v>
      </c>
    </row>
    <row r="342" spans="1:13" ht="30.75" customHeight="1">
      <c r="A342" s="135"/>
      <c r="B342" s="107"/>
      <c r="C342" s="108"/>
      <c r="D342" s="108"/>
      <c r="E342" s="109"/>
      <c r="F342" s="109"/>
      <c r="G342" s="103" t="s">
        <v>126</v>
      </c>
      <c r="H342" s="103" t="s">
        <v>126</v>
      </c>
      <c r="I342" s="104">
        <v>1</v>
      </c>
      <c r="J342" s="105"/>
      <c r="K342" s="110">
        <v>1</v>
      </c>
      <c r="L342" s="104">
        <v>1</v>
      </c>
      <c r="M342" s="104">
        <f t="shared" si="12"/>
        <v>0</v>
      </c>
    </row>
    <row r="343" spans="1:13" ht="30.75" customHeight="1">
      <c r="A343" s="135"/>
      <c r="B343" s="107"/>
      <c r="C343" s="108"/>
      <c r="D343" s="108" t="s">
        <v>398</v>
      </c>
      <c r="E343" s="109"/>
      <c r="F343" s="109"/>
      <c r="G343" s="103" t="s">
        <v>91</v>
      </c>
      <c r="H343" s="103" t="s">
        <v>91</v>
      </c>
      <c r="I343" s="104">
        <v>1</v>
      </c>
      <c r="J343" s="105"/>
      <c r="K343" s="110">
        <v>1</v>
      </c>
      <c r="L343" s="104">
        <v>1</v>
      </c>
      <c r="M343" s="104">
        <f t="shared" si="12"/>
        <v>0</v>
      </c>
    </row>
    <row r="344" spans="1:13" ht="30.75" customHeight="1">
      <c r="A344" s="135"/>
      <c r="B344" s="107"/>
      <c r="C344" s="108"/>
      <c r="D344" s="108"/>
      <c r="E344" s="109"/>
      <c r="F344" s="109"/>
      <c r="G344" s="103" t="s">
        <v>156</v>
      </c>
      <c r="H344" s="103" t="s">
        <v>156</v>
      </c>
      <c r="I344" s="104">
        <v>1</v>
      </c>
      <c r="J344" s="105"/>
      <c r="K344" s="110">
        <v>1</v>
      </c>
      <c r="L344" s="104">
        <v>1</v>
      </c>
      <c r="M344" s="104">
        <f>L344-K344</f>
        <v>0</v>
      </c>
    </row>
    <row r="345" spans="1:13" ht="30.75" customHeight="1">
      <c r="A345" s="135"/>
      <c r="B345" s="107"/>
      <c r="C345" s="108"/>
      <c r="D345" s="108"/>
      <c r="E345" s="109"/>
      <c r="F345" s="109"/>
      <c r="G345" s="103" t="s">
        <v>170</v>
      </c>
      <c r="H345" s="103" t="s">
        <v>484</v>
      </c>
      <c r="I345" s="104">
        <v>1</v>
      </c>
      <c r="J345" s="105"/>
      <c r="K345" s="110">
        <v>1</v>
      </c>
      <c r="L345" s="104">
        <v>1</v>
      </c>
      <c r="M345" s="104">
        <f>L345-K345</f>
        <v>0</v>
      </c>
    </row>
    <row r="346" spans="1:13" ht="30.75" customHeight="1">
      <c r="A346" s="135"/>
      <c r="B346" s="107"/>
      <c r="C346" s="108"/>
      <c r="D346" s="108"/>
      <c r="E346" s="109"/>
      <c r="F346" s="113"/>
      <c r="G346" s="103" t="s">
        <v>169</v>
      </c>
      <c r="H346" s="103" t="s">
        <v>485</v>
      </c>
      <c r="I346" s="104">
        <v>1</v>
      </c>
      <c r="J346" s="105"/>
      <c r="K346" s="110">
        <v>1</v>
      </c>
      <c r="L346" s="104">
        <v>1</v>
      </c>
      <c r="M346" s="104">
        <f>L346-K346</f>
        <v>0</v>
      </c>
    </row>
    <row r="347" spans="1:13" ht="30.75" customHeight="1">
      <c r="A347" s="135"/>
      <c r="B347" s="107"/>
      <c r="C347" s="108" t="s">
        <v>116</v>
      </c>
      <c r="D347" s="108"/>
      <c r="E347" s="109"/>
      <c r="F347" s="109"/>
      <c r="G347" s="103" t="s">
        <v>117</v>
      </c>
      <c r="H347" s="103" t="s">
        <v>384</v>
      </c>
      <c r="I347" s="104">
        <v>1</v>
      </c>
      <c r="J347" s="105"/>
      <c r="K347" s="110">
        <v>1</v>
      </c>
      <c r="L347" s="104">
        <v>1</v>
      </c>
      <c r="M347" s="104">
        <f t="shared" si="12"/>
        <v>0</v>
      </c>
    </row>
    <row r="348" spans="1:13" ht="30.75" customHeight="1">
      <c r="A348" s="135"/>
      <c r="B348" s="107"/>
      <c r="C348" s="108"/>
      <c r="D348" s="108" t="s">
        <v>361</v>
      </c>
      <c r="E348" s="109"/>
      <c r="F348" s="109"/>
      <c r="G348" s="103" t="s">
        <v>118</v>
      </c>
      <c r="H348" s="103" t="s">
        <v>118</v>
      </c>
      <c r="I348" s="104">
        <v>1</v>
      </c>
      <c r="J348" s="105"/>
      <c r="K348" s="110">
        <v>1</v>
      </c>
      <c r="L348" s="104">
        <v>1</v>
      </c>
      <c r="M348" s="104">
        <f t="shared" si="12"/>
        <v>0</v>
      </c>
    </row>
    <row r="349" spans="1:13" ht="30.75" customHeight="1">
      <c r="A349" s="135"/>
      <c r="B349" s="107"/>
      <c r="C349" s="108"/>
      <c r="D349" s="108"/>
      <c r="E349" s="109" t="s">
        <v>362</v>
      </c>
      <c r="F349" s="109"/>
      <c r="G349" s="103" t="s">
        <v>119</v>
      </c>
      <c r="H349" s="103" t="s">
        <v>371</v>
      </c>
      <c r="I349" s="104">
        <v>1</v>
      </c>
      <c r="J349" s="105"/>
      <c r="K349" s="110">
        <v>1</v>
      </c>
      <c r="L349" s="104">
        <v>1</v>
      </c>
      <c r="M349" s="104">
        <f t="shared" si="12"/>
        <v>0</v>
      </c>
    </row>
    <row r="350" spans="1:13" ht="30.75" customHeight="1">
      <c r="A350" s="135"/>
      <c r="B350" s="107"/>
      <c r="C350" s="108"/>
      <c r="D350" s="108"/>
      <c r="E350" s="109"/>
      <c r="F350" s="109"/>
      <c r="G350" s="103" t="s">
        <v>119</v>
      </c>
      <c r="H350" s="103" t="s">
        <v>371</v>
      </c>
      <c r="I350" s="104">
        <v>1</v>
      </c>
      <c r="J350" s="105"/>
      <c r="K350" s="110">
        <v>1</v>
      </c>
      <c r="L350" s="104">
        <v>1</v>
      </c>
      <c r="M350" s="104">
        <f t="shared" si="12"/>
        <v>0</v>
      </c>
    </row>
    <row r="351" spans="1:13" ht="30.75" customHeight="1">
      <c r="A351" s="135"/>
      <c r="B351" s="107"/>
      <c r="C351" s="108"/>
      <c r="D351" s="108"/>
      <c r="E351" s="109"/>
      <c r="F351" s="109"/>
      <c r="G351" s="103" t="s">
        <v>119</v>
      </c>
      <c r="H351" s="103" t="s">
        <v>371</v>
      </c>
      <c r="I351" s="104">
        <v>1</v>
      </c>
      <c r="J351" s="105"/>
      <c r="K351" s="110">
        <v>1</v>
      </c>
      <c r="L351" s="104">
        <v>1</v>
      </c>
      <c r="M351" s="104">
        <f t="shared" si="12"/>
        <v>0</v>
      </c>
    </row>
    <row r="352" spans="1:13" ht="30.75" customHeight="1">
      <c r="A352" s="135"/>
      <c r="B352" s="107"/>
      <c r="C352" s="108"/>
      <c r="D352" s="108"/>
      <c r="E352" s="109"/>
      <c r="F352" s="109"/>
      <c r="G352" s="103" t="s">
        <v>119</v>
      </c>
      <c r="H352" s="103" t="s">
        <v>371</v>
      </c>
      <c r="I352" s="104">
        <v>1</v>
      </c>
      <c r="J352" s="105"/>
      <c r="K352" s="110">
        <v>1</v>
      </c>
      <c r="L352" s="104">
        <v>1</v>
      </c>
      <c r="M352" s="104">
        <f t="shared" si="12"/>
        <v>0</v>
      </c>
    </row>
    <row r="353" spans="1:13" ht="30.75" customHeight="1">
      <c r="A353" s="135"/>
      <c r="B353" s="107"/>
      <c r="C353" s="108"/>
      <c r="D353" s="108"/>
      <c r="E353" s="109"/>
      <c r="F353" s="109"/>
      <c r="G353" s="103" t="s">
        <v>120</v>
      </c>
      <c r="H353" s="103" t="s">
        <v>289</v>
      </c>
      <c r="I353" s="104">
        <v>1</v>
      </c>
      <c r="J353" s="105"/>
      <c r="K353" s="110">
        <v>1</v>
      </c>
      <c r="L353" s="104">
        <v>1</v>
      </c>
      <c r="M353" s="104">
        <f t="shared" si="12"/>
        <v>0</v>
      </c>
    </row>
    <row r="354" spans="1:13" ht="30.75" customHeight="1">
      <c r="A354" s="135"/>
      <c r="B354" s="107"/>
      <c r="C354" s="107"/>
      <c r="D354" s="107"/>
      <c r="E354" s="115"/>
      <c r="F354" s="115"/>
      <c r="G354" s="103" t="s">
        <v>119</v>
      </c>
      <c r="H354" s="103" t="s">
        <v>289</v>
      </c>
      <c r="I354" s="104">
        <v>1</v>
      </c>
      <c r="J354" s="105"/>
      <c r="K354" s="110">
        <v>1</v>
      </c>
      <c r="L354" s="104">
        <v>1</v>
      </c>
      <c r="M354" s="104">
        <f>L354-K354</f>
        <v>0</v>
      </c>
    </row>
    <row r="355" spans="1:13" ht="30.75" customHeight="1">
      <c r="A355" s="135"/>
      <c r="B355" s="107"/>
      <c r="C355" s="108"/>
      <c r="D355" s="108"/>
      <c r="E355" s="109" t="s">
        <v>121</v>
      </c>
      <c r="F355" s="109"/>
      <c r="G355" s="103" t="s">
        <v>122</v>
      </c>
      <c r="H355" s="103" t="s">
        <v>305</v>
      </c>
      <c r="I355" s="104">
        <v>1</v>
      </c>
      <c r="J355" s="105"/>
      <c r="K355" s="110">
        <v>1</v>
      </c>
      <c r="L355" s="104">
        <v>1</v>
      </c>
      <c r="M355" s="104">
        <f t="shared" si="12"/>
        <v>0</v>
      </c>
    </row>
    <row r="356" spans="1:13" ht="30.75" customHeight="1">
      <c r="A356" s="135"/>
      <c r="B356" s="107"/>
      <c r="C356" s="108"/>
      <c r="D356" s="108"/>
      <c r="E356" s="109"/>
      <c r="F356" s="109"/>
      <c r="G356" s="103" t="s">
        <v>123</v>
      </c>
      <c r="H356" s="103" t="s">
        <v>123</v>
      </c>
      <c r="I356" s="104">
        <v>1</v>
      </c>
      <c r="J356" s="105"/>
      <c r="K356" s="110">
        <v>1</v>
      </c>
      <c r="L356" s="104">
        <v>1</v>
      </c>
      <c r="M356" s="104">
        <f t="shared" si="12"/>
        <v>0</v>
      </c>
    </row>
    <row r="357" spans="1:13" ht="30.75" customHeight="1">
      <c r="A357" s="135"/>
      <c r="B357" s="107"/>
      <c r="C357" s="108"/>
      <c r="D357" s="108"/>
      <c r="E357" s="109"/>
      <c r="F357" s="109"/>
      <c r="G357" s="103" t="s">
        <v>123</v>
      </c>
      <c r="H357" s="103" t="s">
        <v>123</v>
      </c>
      <c r="I357" s="104">
        <v>1</v>
      </c>
      <c r="J357" s="105"/>
      <c r="K357" s="110">
        <v>1</v>
      </c>
      <c r="L357" s="104">
        <v>1</v>
      </c>
      <c r="M357" s="104">
        <f t="shared" si="12"/>
        <v>0</v>
      </c>
    </row>
    <row r="358" spans="1:13" ht="30.75" customHeight="1">
      <c r="A358" s="135"/>
      <c r="B358" s="107"/>
      <c r="C358" s="108"/>
      <c r="D358" s="108"/>
      <c r="E358" s="109"/>
      <c r="F358" s="109"/>
      <c r="G358" s="103" t="s">
        <v>123</v>
      </c>
      <c r="H358" s="103" t="s">
        <v>123</v>
      </c>
      <c r="I358" s="104">
        <v>1</v>
      </c>
      <c r="J358" s="105"/>
      <c r="K358" s="110">
        <v>1</v>
      </c>
      <c r="L358" s="104">
        <v>1</v>
      </c>
      <c r="M358" s="104">
        <f t="shared" si="12"/>
        <v>0</v>
      </c>
    </row>
    <row r="359" spans="1:13" ht="30.75" customHeight="1">
      <c r="A359" s="135"/>
      <c r="B359" s="107"/>
      <c r="C359" s="108"/>
      <c r="D359" s="108"/>
      <c r="E359" s="109"/>
      <c r="F359" s="109"/>
      <c r="G359" s="103" t="s">
        <v>123</v>
      </c>
      <c r="H359" s="103" t="s">
        <v>123</v>
      </c>
      <c r="I359" s="104">
        <v>1</v>
      </c>
      <c r="J359" s="105"/>
      <c r="K359" s="110">
        <v>1</v>
      </c>
      <c r="L359" s="104">
        <v>1</v>
      </c>
      <c r="M359" s="104">
        <f t="shared" si="12"/>
        <v>0</v>
      </c>
    </row>
    <row r="360" spans="1:13" ht="30.75" customHeight="1">
      <c r="A360" s="135"/>
      <c r="B360" s="107"/>
      <c r="C360" s="108"/>
      <c r="D360" s="108"/>
      <c r="E360" s="109" t="s">
        <v>124</v>
      </c>
      <c r="F360" s="109"/>
      <c r="G360" s="103" t="s">
        <v>125</v>
      </c>
      <c r="H360" s="103" t="s">
        <v>125</v>
      </c>
      <c r="I360" s="104">
        <v>1</v>
      </c>
      <c r="J360" s="105"/>
      <c r="K360" s="110">
        <v>1</v>
      </c>
      <c r="L360" s="104">
        <v>1</v>
      </c>
      <c r="M360" s="104">
        <f t="shared" ref="M360:M438" si="13">L360-K360</f>
        <v>0</v>
      </c>
    </row>
    <row r="361" spans="1:13" ht="30.75" customHeight="1">
      <c r="A361" s="135"/>
      <c r="B361" s="107"/>
      <c r="C361" s="108"/>
      <c r="D361" s="108"/>
      <c r="E361" s="109"/>
      <c r="F361" s="127"/>
      <c r="G361" s="103" t="s">
        <v>126</v>
      </c>
      <c r="H361" s="103" t="s">
        <v>126</v>
      </c>
      <c r="I361" s="104">
        <v>1</v>
      </c>
      <c r="J361" s="105"/>
      <c r="K361" s="110">
        <v>1</v>
      </c>
      <c r="L361" s="104">
        <v>1</v>
      </c>
      <c r="M361" s="104">
        <f t="shared" si="13"/>
        <v>0</v>
      </c>
    </row>
    <row r="362" spans="1:13" ht="30.75" customHeight="1">
      <c r="A362" s="135"/>
      <c r="B362" s="107"/>
      <c r="C362" s="108"/>
      <c r="D362" s="108"/>
      <c r="E362" s="109"/>
      <c r="F362" s="109"/>
      <c r="G362" s="103" t="s">
        <v>127</v>
      </c>
      <c r="H362" s="103" t="s">
        <v>127</v>
      </c>
      <c r="I362" s="104">
        <v>1</v>
      </c>
      <c r="J362" s="105"/>
      <c r="K362" s="110">
        <v>1</v>
      </c>
      <c r="L362" s="104">
        <v>1</v>
      </c>
      <c r="M362" s="104">
        <f t="shared" si="13"/>
        <v>0</v>
      </c>
    </row>
    <row r="363" spans="1:13" ht="30.75" customHeight="1">
      <c r="A363" s="135"/>
      <c r="B363" s="107"/>
      <c r="C363" s="108"/>
      <c r="D363" s="108" t="s">
        <v>131</v>
      </c>
      <c r="E363" s="109"/>
      <c r="F363" s="109"/>
      <c r="G363" s="103" t="s">
        <v>118</v>
      </c>
      <c r="H363" s="103" t="s">
        <v>118</v>
      </c>
      <c r="I363" s="104">
        <v>1</v>
      </c>
      <c r="J363" s="105"/>
      <c r="K363" s="110">
        <v>1</v>
      </c>
      <c r="L363" s="104">
        <v>1</v>
      </c>
      <c r="M363" s="104">
        <f t="shared" si="13"/>
        <v>0</v>
      </c>
    </row>
    <row r="364" spans="1:13" ht="30.75" customHeight="1">
      <c r="A364" s="135"/>
      <c r="B364" s="107"/>
      <c r="C364" s="108"/>
      <c r="D364" s="108"/>
      <c r="E364" s="109" t="s">
        <v>364</v>
      </c>
      <c r="F364" s="109"/>
      <c r="G364" s="103" t="s">
        <v>135</v>
      </c>
      <c r="H364" s="103" t="s">
        <v>372</v>
      </c>
      <c r="I364" s="105"/>
      <c r="J364" s="104">
        <v>1</v>
      </c>
      <c r="K364" s="110">
        <v>1</v>
      </c>
      <c r="L364" s="104">
        <v>1</v>
      </c>
      <c r="M364" s="104">
        <f t="shared" si="13"/>
        <v>0</v>
      </c>
    </row>
    <row r="365" spans="1:13" ht="30.75" customHeight="1">
      <c r="A365" s="135"/>
      <c r="B365" s="107"/>
      <c r="C365" s="108"/>
      <c r="D365" s="108"/>
      <c r="E365" s="109"/>
      <c r="F365" s="109"/>
      <c r="G365" s="103" t="s">
        <v>136</v>
      </c>
      <c r="H365" s="103" t="s">
        <v>385</v>
      </c>
      <c r="I365" s="105"/>
      <c r="J365" s="104">
        <v>1</v>
      </c>
      <c r="K365" s="110">
        <v>1</v>
      </c>
      <c r="L365" s="104">
        <v>1</v>
      </c>
      <c r="M365" s="104">
        <f t="shared" si="13"/>
        <v>0</v>
      </c>
    </row>
    <row r="366" spans="1:13" ht="30.75" customHeight="1">
      <c r="A366" s="135"/>
      <c r="B366" s="107"/>
      <c r="C366" s="108"/>
      <c r="D366" s="108"/>
      <c r="E366" s="109"/>
      <c r="F366" s="109"/>
      <c r="G366" s="103" t="s">
        <v>136</v>
      </c>
      <c r="H366" s="103" t="s">
        <v>385</v>
      </c>
      <c r="I366" s="105"/>
      <c r="J366" s="104">
        <v>1</v>
      </c>
      <c r="K366" s="110">
        <v>1</v>
      </c>
      <c r="L366" s="104">
        <v>1</v>
      </c>
      <c r="M366" s="104">
        <f t="shared" si="13"/>
        <v>0</v>
      </c>
    </row>
    <row r="367" spans="1:13" ht="30.75" customHeight="1">
      <c r="A367" s="135"/>
      <c r="B367" s="107"/>
      <c r="C367" s="108"/>
      <c r="D367" s="108"/>
      <c r="E367" s="109" t="s">
        <v>365</v>
      </c>
      <c r="F367" s="109"/>
      <c r="G367" s="103" t="s">
        <v>134</v>
      </c>
      <c r="H367" s="103" t="s">
        <v>299</v>
      </c>
      <c r="I367" s="105"/>
      <c r="J367" s="104">
        <v>1</v>
      </c>
      <c r="K367" s="110">
        <v>1</v>
      </c>
      <c r="L367" s="104">
        <v>1</v>
      </c>
      <c r="M367" s="104">
        <f t="shared" si="13"/>
        <v>0</v>
      </c>
    </row>
    <row r="368" spans="1:13" ht="30.75" customHeight="1">
      <c r="A368" s="135"/>
      <c r="B368" s="107"/>
      <c r="C368" s="108"/>
      <c r="D368" s="108"/>
      <c r="E368" s="109"/>
      <c r="F368" s="109"/>
      <c r="G368" s="103" t="s">
        <v>318</v>
      </c>
      <c r="H368" s="103" t="s">
        <v>318</v>
      </c>
      <c r="I368" s="105"/>
      <c r="J368" s="104">
        <v>1</v>
      </c>
      <c r="K368" s="110">
        <v>1</v>
      </c>
      <c r="L368" s="104">
        <v>1</v>
      </c>
      <c r="M368" s="104">
        <f t="shared" si="13"/>
        <v>0</v>
      </c>
    </row>
    <row r="369" spans="1:13" ht="30.75" customHeight="1">
      <c r="A369" s="135"/>
      <c r="B369" s="107"/>
      <c r="C369" s="108"/>
      <c r="D369" s="108"/>
      <c r="E369" s="109"/>
      <c r="F369" s="109"/>
      <c r="G369" s="103" t="s">
        <v>318</v>
      </c>
      <c r="H369" s="103" t="s">
        <v>318</v>
      </c>
      <c r="I369" s="105"/>
      <c r="J369" s="104">
        <v>1</v>
      </c>
      <c r="K369" s="110">
        <v>1</v>
      </c>
      <c r="L369" s="104">
        <v>1</v>
      </c>
      <c r="M369" s="104">
        <f t="shared" si="13"/>
        <v>0</v>
      </c>
    </row>
    <row r="370" spans="1:13" s="117" customFormat="1" ht="30.75" customHeight="1">
      <c r="A370" s="135"/>
      <c r="B370" s="107"/>
      <c r="C370" s="108"/>
      <c r="D370" s="108"/>
      <c r="E370" s="109"/>
      <c r="F370" s="116"/>
      <c r="G370" s="103" t="s">
        <v>261</v>
      </c>
      <c r="H370" s="103" t="s">
        <v>318</v>
      </c>
      <c r="I370" s="116"/>
      <c r="J370" s="110">
        <v>1</v>
      </c>
      <c r="K370" s="110">
        <v>0</v>
      </c>
      <c r="L370" s="110">
        <v>1</v>
      </c>
      <c r="M370" s="104">
        <f t="shared" si="13"/>
        <v>1</v>
      </c>
    </row>
    <row r="371" spans="1:13" ht="30.75" customHeight="1">
      <c r="A371" s="135"/>
      <c r="B371" s="107"/>
      <c r="C371" s="108"/>
      <c r="D371" s="108"/>
      <c r="E371" s="109"/>
      <c r="F371" s="109"/>
      <c r="G371" s="103" t="s">
        <v>319</v>
      </c>
      <c r="H371" s="103" t="s">
        <v>319</v>
      </c>
      <c r="I371" s="105"/>
      <c r="J371" s="104">
        <v>1</v>
      </c>
      <c r="K371" s="110">
        <v>1</v>
      </c>
      <c r="L371" s="104">
        <v>1</v>
      </c>
      <c r="M371" s="104">
        <f t="shared" si="13"/>
        <v>0</v>
      </c>
    </row>
    <row r="372" spans="1:13" ht="30.75" customHeight="1">
      <c r="A372" s="135"/>
      <c r="B372" s="107"/>
      <c r="C372" s="108"/>
      <c r="D372" s="108"/>
      <c r="E372" s="109" t="s">
        <v>366</v>
      </c>
      <c r="F372" s="109"/>
      <c r="G372" s="103" t="s">
        <v>132</v>
      </c>
      <c r="H372" s="103" t="s">
        <v>306</v>
      </c>
      <c r="I372" s="104">
        <v>1</v>
      </c>
      <c r="J372" s="105"/>
      <c r="K372" s="110">
        <v>1</v>
      </c>
      <c r="L372" s="104">
        <v>1</v>
      </c>
      <c r="M372" s="104">
        <f t="shared" si="13"/>
        <v>0</v>
      </c>
    </row>
    <row r="373" spans="1:13" ht="30.75" customHeight="1">
      <c r="A373" s="135"/>
      <c r="B373" s="107"/>
      <c r="C373" s="108"/>
      <c r="D373" s="108"/>
      <c r="E373" s="109" t="s">
        <v>363</v>
      </c>
      <c r="F373" s="109"/>
      <c r="G373" s="103" t="s">
        <v>129</v>
      </c>
      <c r="H373" s="103" t="s">
        <v>129</v>
      </c>
      <c r="I373" s="104">
        <v>1</v>
      </c>
      <c r="J373" s="105"/>
      <c r="K373" s="110">
        <v>1</v>
      </c>
      <c r="L373" s="104">
        <v>1</v>
      </c>
      <c r="M373" s="104">
        <f>L373-K373</f>
        <v>0</v>
      </c>
    </row>
    <row r="374" spans="1:13" ht="30.75" customHeight="1">
      <c r="A374" s="135"/>
      <c r="B374" s="107"/>
      <c r="C374" s="108"/>
      <c r="D374" s="108"/>
      <c r="E374" s="109"/>
      <c r="F374" s="109"/>
      <c r="G374" s="103" t="s">
        <v>130</v>
      </c>
      <c r="H374" s="103" t="s">
        <v>341</v>
      </c>
      <c r="I374" s="104">
        <v>1</v>
      </c>
      <c r="J374" s="105"/>
      <c r="K374" s="110">
        <v>1</v>
      </c>
      <c r="L374" s="104">
        <v>1</v>
      </c>
      <c r="M374" s="104">
        <f>L374-K374</f>
        <v>0</v>
      </c>
    </row>
    <row r="375" spans="1:13" ht="30.75" customHeight="1">
      <c r="A375" s="135"/>
      <c r="B375" s="107"/>
      <c r="C375" s="108"/>
      <c r="D375" s="108" t="s">
        <v>85</v>
      </c>
      <c r="E375" s="109"/>
      <c r="F375" s="109"/>
      <c r="G375" s="103" t="s">
        <v>317</v>
      </c>
      <c r="H375" s="103" t="s">
        <v>317</v>
      </c>
      <c r="I375" s="105"/>
      <c r="J375" s="104">
        <v>1</v>
      </c>
      <c r="K375" s="110">
        <v>1</v>
      </c>
      <c r="L375" s="104">
        <v>1</v>
      </c>
      <c r="M375" s="104">
        <f t="shared" si="13"/>
        <v>0</v>
      </c>
    </row>
    <row r="376" spans="1:13" ht="30.75" customHeight="1">
      <c r="A376" s="135"/>
      <c r="B376" s="107"/>
      <c r="C376" s="108" t="s">
        <v>336</v>
      </c>
      <c r="D376" s="108"/>
      <c r="E376" s="109"/>
      <c r="F376" s="109"/>
      <c r="G376" s="103" t="s">
        <v>175</v>
      </c>
      <c r="H376" s="103" t="s">
        <v>337</v>
      </c>
      <c r="I376" s="110">
        <v>1</v>
      </c>
      <c r="J376" s="105"/>
      <c r="K376" s="110">
        <v>1</v>
      </c>
      <c r="L376" s="110">
        <v>1</v>
      </c>
      <c r="M376" s="104"/>
    </row>
    <row r="377" spans="1:13" ht="30.75" customHeight="1">
      <c r="A377" s="135"/>
      <c r="B377" s="107"/>
      <c r="C377" s="128"/>
      <c r="D377" s="128"/>
      <c r="E377" s="129"/>
      <c r="F377" s="129"/>
      <c r="G377" s="130" t="s">
        <v>323</v>
      </c>
      <c r="H377" s="130" t="s">
        <v>323</v>
      </c>
      <c r="I377" s="105"/>
      <c r="J377" s="110">
        <v>1</v>
      </c>
      <c r="K377" s="110">
        <v>1</v>
      </c>
      <c r="L377" s="110">
        <v>1</v>
      </c>
      <c r="M377" s="104"/>
    </row>
    <row r="378" spans="1:13" ht="30.75" customHeight="1">
      <c r="A378" s="135"/>
      <c r="B378" s="107"/>
      <c r="C378" s="128"/>
      <c r="D378" s="108" t="s">
        <v>351</v>
      </c>
      <c r="E378" s="109"/>
      <c r="F378" s="109"/>
      <c r="G378" s="103" t="s">
        <v>163</v>
      </c>
      <c r="H378" s="103" t="s">
        <v>118</v>
      </c>
      <c r="I378" s="110">
        <v>1</v>
      </c>
      <c r="J378" s="105"/>
      <c r="K378" s="110">
        <v>1</v>
      </c>
      <c r="L378" s="110">
        <v>1</v>
      </c>
      <c r="M378" s="104"/>
    </row>
    <row r="379" spans="1:13" ht="30.75" customHeight="1">
      <c r="A379" s="135"/>
      <c r="B379" s="107"/>
      <c r="C379" s="128"/>
      <c r="D379" s="108"/>
      <c r="E379" s="109" t="s">
        <v>390</v>
      </c>
      <c r="F379" s="109"/>
      <c r="G379" s="103" t="s">
        <v>164</v>
      </c>
      <c r="H379" s="103" t="s">
        <v>164</v>
      </c>
      <c r="I379" s="110">
        <v>1</v>
      </c>
      <c r="J379" s="105"/>
      <c r="K379" s="110">
        <v>1</v>
      </c>
      <c r="L379" s="110">
        <v>1</v>
      </c>
      <c r="M379" s="104"/>
    </row>
    <row r="380" spans="1:13" ht="30.75" customHeight="1">
      <c r="A380" s="135"/>
      <c r="B380" s="107"/>
      <c r="C380" s="128"/>
      <c r="D380" s="108"/>
      <c r="E380" s="109"/>
      <c r="F380" s="109"/>
      <c r="G380" s="103" t="s">
        <v>168</v>
      </c>
      <c r="H380" s="103" t="s">
        <v>168</v>
      </c>
      <c r="I380" s="110">
        <v>1</v>
      </c>
      <c r="J380" s="105"/>
      <c r="K380" s="110">
        <v>1</v>
      </c>
      <c r="L380" s="110">
        <v>1</v>
      </c>
      <c r="M380" s="104"/>
    </row>
    <row r="381" spans="1:13" ht="30.75" customHeight="1">
      <c r="A381" s="135"/>
      <c r="B381" s="107"/>
      <c r="C381" s="128"/>
      <c r="D381" s="108"/>
      <c r="E381" s="109"/>
      <c r="F381" s="109"/>
      <c r="G381" s="103" t="s">
        <v>168</v>
      </c>
      <c r="H381" s="103" t="s">
        <v>168</v>
      </c>
      <c r="I381" s="110">
        <v>1</v>
      </c>
      <c r="J381" s="105"/>
      <c r="K381" s="110">
        <v>1</v>
      </c>
      <c r="L381" s="110">
        <v>1</v>
      </c>
      <c r="M381" s="104"/>
    </row>
    <row r="382" spans="1:13" ht="30.75" customHeight="1">
      <c r="A382" s="135"/>
      <c r="B382" s="107"/>
      <c r="C382" s="128"/>
      <c r="D382" s="108"/>
      <c r="E382" s="109"/>
      <c r="F382" s="109"/>
      <c r="G382" s="103" t="s">
        <v>168</v>
      </c>
      <c r="H382" s="103" t="s">
        <v>168</v>
      </c>
      <c r="I382" s="110">
        <v>1</v>
      </c>
      <c r="J382" s="105"/>
      <c r="K382" s="110">
        <v>1</v>
      </c>
      <c r="L382" s="110">
        <v>1</v>
      </c>
      <c r="M382" s="104"/>
    </row>
    <row r="383" spans="1:13" ht="30.75" customHeight="1">
      <c r="A383" s="135"/>
      <c r="B383" s="107"/>
      <c r="C383" s="128"/>
      <c r="D383" s="108"/>
      <c r="E383" s="109"/>
      <c r="F383" s="109"/>
      <c r="G383" s="103" t="s">
        <v>176</v>
      </c>
      <c r="H383" s="103" t="s">
        <v>176</v>
      </c>
      <c r="I383" s="110">
        <v>1</v>
      </c>
      <c r="J383" s="105"/>
      <c r="K383" s="110">
        <v>1</v>
      </c>
      <c r="L383" s="110">
        <v>1</v>
      </c>
      <c r="M383" s="104"/>
    </row>
    <row r="384" spans="1:13" ht="30.75" customHeight="1">
      <c r="A384" s="135"/>
      <c r="B384" s="107"/>
      <c r="C384" s="128"/>
      <c r="D384" s="108"/>
      <c r="E384" s="109"/>
      <c r="F384" s="109"/>
      <c r="G384" s="103" t="s">
        <v>168</v>
      </c>
      <c r="H384" s="103" t="s">
        <v>168</v>
      </c>
      <c r="I384" s="110">
        <v>1</v>
      </c>
      <c r="J384" s="105"/>
      <c r="K384" s="110">
        <v>1</v>
      </c>
      <c r="L384" s="110">
        <v>1</v>
      </c>
      <c r="M384" s="104"/>
    </row>
    <row r="385" spans="1:13" ht="30.75" customHeight="1">
      <c r="A385" s="135"/>
      <c r="B385" s="107"/>
      <c r="C385" s="128"/>
      <c r="D385" s="108"/>
      <c r="E385" s="109"/>
      <c r="F385" s="109"/>
      <c r="G385" s="130" t="s">
        <v>168</v>
      </c>
      <c r="H385" s="130" t="s">
        <v>168</v>
      </c>
      <c r="I385" s="110">
        <v>1</v>
      </c>
      <c r="J385" s="105"/>
      <c r="K385" s="110">
        <v>1</v>
      </c>
      <c r="L385" s="110">
        <v>1</v>
      </c>
      <c r="M385" s="104"/>
    </row>
    <row r="386" spans="1:13" ht="30.75" customHeight="1">
      <c r="A386" s="135"/>
      <c r="B386" s="107"/>
      <c r="C386" s="128"/>
      <c r="D386" s="108"/>
      <c r="E386" s="109"/>
      <c r="F386" s="109"/>
      <c r="G386" s="130" t="s">
        <v>168</v>
      </c>
      <c r="H386" s="130" t="s">
        <v>168</v>
      </c>
      <c r="I386" s="131">
        <v>1</v>
      </c>
      <c r="J386" s="105"/>
      <c r="K386" s="131">
        <v>1</v>
      </c>
      <c r="L386" s="131">
        <v>1</v>
      </c>
      <c r="M386" s="132"/>
    </row>
    <row r="387" spans="1:13" ht="30.75" customHeight="1">
      <c r="A387" s="135"/>
      <c r="B387" s="107"/>
      <c r="C387" s="128"/>
      <c r="D387" s="108"/>
      <c r="E387" s="109"/>
      <c r="F387" s="109"/>
      <c r="G387" s="103" t="s">
        <v>176</v>
      </c>
      <c r="H387" s="103" t="s">
        <v>176</v>
      </c>
      <c r="I387" s="110">
        <v>1</v>
      </c>
      <c r="J387" s="105"/>
      <c r="K387" s="110">
        <v>1</v>
      </c>
      <c r="L387" s="110">
        <v>1</v>
      </c>
      <c r="M387" s="104"/>
    </row>
    <row r="388" spans="1:13" ht="30.75" customHeight="1">
      <c r="A388" s="135"/>
      <c r="B388" s="107"/>
      <c r="C388" s="128"/>
      <c r="D388" s="108"/>
      <c r="E388" s="109"/>
      <c r="F388" s="109"/>
      <c r="G388" s="130" t="s">
        <v>168</v>
      </c>
      <c r="H388" s="130" t="s">
        <v>168</v>
      </c>
      <c r="I388" s="131">
        <v>1</v>
      </c>
      <c r="J388" s="105"/>
      <c r="K388" s="131">
        <v>1</v>
      </c>
      <c r="L388" s="131">
        <v>1</v>
      </c>
      <c r="M388" s="132"/>
    </row>
    <row r="389" spans="1:13" s="117" customFormat="1" ht="30.75" customHeight="1">
      <c r="A389" s="135"/>
      <c r="B389" s="107"/>
      <c r="C389" s="118"/>
      <c r="D389" s="108"/>
      <c r="E389" s="109"/>
      <c r="F389" s="109"/>
      <c r="G389" s="103" t="s">
        <v>168</v>
      </c>
      <c r="H389" s="103" t="s">
        <v>168</v>
      </c>
      <c r="I389" s="110">
        <v>1</v>
      </c>
      <c r="J389" s="105"/>
      <c r="K389" s="110">
        <v>1</v>
      </c>
      <c r="L389" s="110">
        <v>1</v>
      </c>
      <c r="M389" s="104"/>
    </row>
    <row r="390" spans="1:13" s="117" customFormat="1" ht="30.75" customHeight="1">
      <c r="A390" s="135"/>
      <c r="B390" s="107"/>
      <c r="C390" s="118"/>
      <c r="D390" s="108"/>
      <c r="E390" s="109"/>
      <c r="F390" s="109"/>
      <c r="G390" s="103" t="s">
        <v>168</v>
      </c>
      <c r="H390" s="103" t="s">
        <v>168</v>
      </c>
      <c r="I390" s="110">
        <v>1</v>
      </c>
      <c r="J390" s="105"/>
      <c r="K390" s="110">
        <v>1</v>
      </c>
      <c r="L390" s="110">
        <v>1</v>
      </c>
      <c r="M390" s="104"/>
    </row>
    <row r="391" spans="1:13" ht="30.75" customHeight="1">
      <c r="A391" s="135"/>
      <c r="B391" s="107"/>
      <c r="C391" s="128"/>
      <c r="D391" s="108"/>
      <c r="E391" s="109" t="s">
        <v>177</v>
      </c>
      <c r="F391" s="113"/>
      <c r="G391" s="103" t="s">
        <v>178</v>
      </c>
      <c r="H391" s="103" t="s">
        <v>178</v>
      </c>
      <c r="I391" s="110">
        <v>1</v>
      </c>
      <c r="J391" s="105"/>
      <c r="K391" s="110">
        <v>1</v>
      </c>
      <c r="L391" s="110">
        <v>1</v>
      </c>
      <c r="M391" s="104"/>
    </row>
    <row r="392" spans="1:13" ht="30.75" customHeight="1">
      <c r="A392" s="135"/>
      <c r="B392" s="107"/>
      <c r="C392" s="128"/>
      <c r="D392" s="108"/>
      <c r="E392" s="109"/>
      <c r="F392" s="109"/>
      <c r="G392" s="103" t="s">
        <v>168</v>
      </c>
      <c r="H392" s="103" t="s">
        <v>168</v>
      </c>
      <c r="I392" s="110">
        <v>1</v>
      </c>
      <c r="J392" s="105"/>
      <c r="K392" s="110">
        <v>1</v>
      </c>
      <c r="L392" s="110">
        <v>1</v>
      </c>
      <c r="M392" s="104"/>
    </row>
    <row r="393" spans="1:13" ht="30.75" customHeight="1">
      <c r="A393" s="135"/>
      <c r="B393" s="107"/>
      <c r="C393" s="128"/>
      <c r="D393" s="108"/>
      <c r="E393" s="109"/>
      <c r="F393" s="109"/>
      <c r="G393" s="103" t="s">
        <v>168</v>
      </c>
      <c r="H393" s="103" t="s">
        <v>168</v>
      </c>
      <c r="I393" s="110">
        <v>1</v>
      </c>
      <c r="J393" s="105"/>
      <c r="K393" s="110">
        <v>1</v>
      </c>
      <c r="L393" s="110">
        <v>1</v>
      </c>
      <c r="M393" s="104"/>
    </row>
    <row r="394" spans="1:13" ht="30.75" customHeight="1">
      <c r="A394" s="135"/>
      <c r="B394" s="107"/>
      <c r="C394" s="128"/>
      <c r="D394" s="108"/>
      <c r="E394" s="109"/>
      <c r="F394" s="109"/>
      <c r="G394" s="103" t="s">
        <v>168</v>
      </c>
      <c r="H394" s="103" t="s">
        <v>168</v>
      </c>
      <c r="I394" s="110">
        <v>1</v>
      </c>
      <c r="J394" s="105"/>
      <c r="K394" s="110">
        <v>1</v>
      </c>
      <c r="L394" s="110">
        <v>1</v>
      </c>
      <c r="M394" s="104"/>
    </row>
    <row r="395" spans="1:13" ht="30.75" customHeight="1">
      <c r="A395" s="135"/>
      <c r="B395" s="107"/>
      <c r="C395" s="128"/>
      <c r="D395" s="108"/>
      <c r="E395" s="109"/>
      <c r="F395" s="109"/>
      <c r="G395" s="103" t="s">
        <v>179</v>
      </c>
      <c r="H395" s="103" t="s">
        <v>179</v>
      </c>
      <c r="I395" s="110">
        <v>1</v>
      </c>
      <c r="J395" s="105"/>
      <c r="K395" s="110">
        <v>1</v>
      </c>
      <c r="L395" s="110">
        <v>1</v>
      </c>
      <c r="M395" s="104"/>
    </row>
    <row r="396" spans="1:13" s="117" customFormat="1" ht="30.75" customHeight="1">
      <c r="A396" s="135"/>
      <c r="B396" s="107"/>
      <c r="C396" s="108"/>
      <c r="D396" s="108"/>
      <c r="E396" s="109" t="s">
        <v>286</v>
      </c>
      <c r="F396" s="116"/>
      <c r="G396" s="103" t="s">
        <v>261</v>
      </c>
      <c r="H396" s="103" t="s">
        <v>287</v>
      </c>
      <c r="I396" s="110">
        <v>1</v>
      </c>
      <c r="J396" s="105"/>
      <c r="K396" s="110">
        <v>0</v>
      </c>
      <c r="L396" s="110">
        <v>1</v>
      </c>
      <c r="M396" s="104">
        <f t="shared" ref="M396" si="14">L396-K396</f>
        <v>1</v>
      </c>
    </row>
    <row r="397" spans="1:13" ht="30.75" customHeight="1">
      <c r="A397" s="135"/>
      <c r="B397" s="107"/>
      <c r="C397" s="128"/>
      <c r="D397" s="108"/>
      <c r="E397" s="109"/>
      <c r="F397" s="109"/>
      <c r="G397" s="103" t="s">
        <v>233</v>
      </c>
      <c r="H397" s="103" t="s">
        <v>233</v>
      </c>
      <c r="I397" s="110">
        <v>1</v>
      </c>
      <c r="J397" s="105"/>
      <c r="K397" s="110">
        <v>1</v>
      </c>
      <c r="L397" s="110">
        <v>1</v>
      </c>
      <c r="M397" s="104"/>
    </row>
    <row r="398" spans="1:13" ht="30.75" customHeight="1">
      <c r="A398" s="135"/>
      <c r="B398" s="107"/>
      <c r="C398" s="128"/>
      <c r="D398" s="108"/>
      <c r="E398" s="109"/>
      <c r="F398" s="109"/>
      <c r="G398" s="103" t="s">
        <v>168</v>
      </c>
      <c r="H398" s="103" t="s">
        <v>168</v>
      </c>
      <c r="I398" s="110">
        <v>1</v>
      </c>
      <c r="J398" s="105"/>
      <c r="K398" s="110">
        <v>1</v>
      </c>
      <c r="L398" s="110">
        <v>1</v>
      </c>
      <c r="M398" s="104"/>
    </row>
    <row r="399" spans="1:13" s="117" customFormat="1" ht="30.75" customHeight="1">
      <c r="A399" s="135"/>
      <c r="B399" s="107"/>
      <c r="C399" s="118"/>
      <c r="D399" s="108" t="s">
        <v>391</v>
      </c>
      <c r="E399" s="116"/>
      <c r="F399" s="109"/>
      <c r="G399" s="103" t="s">
        <v>310</v>
      </c>
      <c r="H399" s="103" t="s">
        <v>310</v>
      </c>
      <c r="I399" s="110">
        <v>1</v>
      </c>
      <c r="J399" s="105"/>
      <c r="K399" s="110">
        <v>1</v>
      </c>
      <c r="L399" s="110">
        <v>1</v>
      </c>
      <c r="M399" s="104"/>
    </row>
    <row r="400" spans="1:13" s="117" customFormat="1" ht="30.75" customHeight="1">
      <c r="A400" s="135"/>
      <c r="B400" s="107"/>
      <c r="C400" s="118"/>
      <c r="D400" s="108"/>
      <c r="E400" s="109"/>
      <c r="F400" s="109"/>
      <c r="G400" s="103" t="s">
        <v>301</v>
      </c>
      <c r="H400" s="103" t="s">
        <v>301</v>
      </c>
      <c r="I400" s="110">
        <v>1</v>
      </c>
      <c r="J400" s="105"/>
      <c r="K400" s="110">
        <v>1</v>
      </c>
      <c r="L400" s="110">
        <v>1</v>
      </c>
      <c r="M400" s="104"/>
    </row>
    <row r="401" spans="1:13" s="117" customFormat="1" ht="30.75" customHeight="1">
      <c r="A401" s="135"/>
      <c r="B401" s="107"/>
      <c r="C401" s="108"/>
      <c r="D401" s="108"/>
      <c r="E401" s="109"/>
      <c r="F401" s="109"/>
      <c r="G401" s="103" t="s">
        <v>261</v>
      </c>
      <c r="H401" s="103" t="s">
        <v>266</v>
      </c>
      <c r="I401" s="110">
        <v>1</v>
      </c>
      <c r="J401" s="105"/>
      <c r="K401" s="110">
        <v>0</v>
      </c>
      <c r="L401" s="110">
        <v>1</v>
      </c>
      <c r="M401" s="104">
        <f t="shared" ref="M401" si="15">L401-K401</f>
        <v>1</v>
      </c>
    </row>
    <row r="402" spans="1:13" ht="30.75" customHeight="1">
      <c r="A402" s="135"/>
      <c r="B402" s="107"/>
      <c r="C402" s="128"/>
      <c r="D402" s="108"/>
      <c r="E402" s="109"/>
      <c r="F402" s="109"/>
      <c r="G402" s="103" t="s">
        <v>180</v>
      </c>
      <c r="H402" s="103" t="s">
        <v>180</v>
      </c>
      <c r="I402" s="110">
        <v>1</v>
      </c>
      <c r="J402" s="105"/>
      <c r="K402" s="110">
        <v>1</v>
      </c>
      <c r="L402" s="110">
        <v>1</v>
      </c>
      <c r="M402" s="104"/>
    </row>
    <row r="403" spans="1:13" ht="30.75" customHeight="1">
      <c r="A403" s="135"/>
      <c r="B403" s="107"/>
      <c r="C403" s="128"/>
      <c r="D403" s="108"/>
      <c r="E403" s="109"/>
      <c r="F403" s="109"/>
      <c r="G403" s="103" t="s">
        <v>181</v>
      </c>
      <c r="H403" s="103" t="s">
        <v>181</v>
      </c>
      <c r="I403" s="110">
        <v>1</v>
      </c>
      <c r="J403" s="105"/>
      <c r="K403" s="110">
        <v>1</v>
      </c>
      <c r="L403" s="110">
        <v>1</v>
      </c>
      <c r="M403" s="104"/>
    </row>
    <row r="404" spans="1:13" ht="30.75" customHeight="1">
      <c r="A404" s="135"/>
      <c r="B404" s="107"/>
      <c r="C404" s="108" t="s">
        <v>137</v>
      </c>
      <c r="D404" s="108"/>
      <c r="E404" s="109"/>
      <c r="F404" s="109"/>
      <c r="G404" s="103" t="s">
        <v>138</v>
      </c>
      <c r="H404" s="103" t="s">
        <v>138</v>
      </c>
      <c r="I404" s="104">
        <v>1</v>
      </c>
      <c r="J404" s="105"/>
      <c r="K404" s="110">
        <v>1</v>
      </c>
      <c r="L404" s="104">
        <v>1</v>
      </c>
      <c r="M404" s="104">
        <f t="shared" si="13"/>
        <v>0</v>
      </c>
    </row>
    <row r="405" spans="1:13" ht="30.75" customHeight="1">
      <c r="A405" s="135"/>
      <c r="B405" s="107"/>
      <c r="C405" s="108"/>
      <c r="D405" s="108"/>
      <c r="E405" s="109"/>
      <c r="F405" s="109"/>
      <c r="G405" s="103" t="s">
        <v>147</v>
      </c>
      <c r="H405" s="103" t="s">
        <v>147</v>
      </c>
      <c r="I405" s="105"/>
      <c r="J405" s="104">
        <v>1</v>
      </c>
      <c r="K405" s="110">
        <v>1</v>
      </c>
      <c r="L405" s="104">
        <v>1</v>
      </c>
      <c r="M405" s="104">
        <f t="shared" si="13"/>
        <v>0</v>
      </c>
    </row>
    <row r="406" spans="1:13" ht="30.75" customHeight="1">
      <c r="A406" s="135"/>
      <c r="B406" s="107"/>
      <c r="C406" s="108"/>
      <c r="D406" s="108" t="s">
        <v>386</v>
      </c>
      <c r="E406" s="113"/>
      <c r="F406" s="109"/>
      <c r="G406" s="103" t="s">
        <v>144</v>
      </c>
      <c r="H406" s="103" t="s">
        <v>144</v>
      </c>
      <c r="I406" s="104">
        <v>1</v>
      </c>
      <c r="J406" s="105"/>
      <c r="K406" s="110">
        <v>1</v>
      </c>
      <c r="L406" s="104">
        <v>1</v>
      </c>
      <c r="M406" s="104">
        <f t="shared" si="13"/>
        <v>0</v>
      </c>
    </row>
    <row r="407" spans="1:13" ht="30.75" customHeight="1">
      <c r="A407" s="135"/>
      <c r="B407" s="107"/>
      <c r="C407" s="108"/>
      <c r="D407" s="108"/>
      <c r="E407" s="109" t="s">
        <v>13</v>
      </c>
      <c r="F407" s="109"/>
      <c r="G407" s="103" t="s">
        <v>141</v>
      </c>
      <c r="H407" s="103" t="s">
        <v>141</v>
      </c>
      <c r="I407" s="104">
        <v>1</v>
      </c>
      <c r="J407" s="105"/>
      <c r="K407" s="110">
        <v>1</v>
      </c>
      <c r="L407" s="104">
        <v>1</v>
      </c>
      <c r="M407" s="104">
        <f t="shared" si="13"/>
        <v>0</v>
      </c>
    </row>
    <row r="408" spans="1:13" ht="30.75" customHeight="1">
      <c r="A408" s="135"/>
      <c r="B408" s="107"/>
      <c r="C408" s="108"/>
      <c r="D408" s="108"/>
      <c r="E408" s="109"/>
      <c r="F408" s="109"/>
      <c r="G408" s="103" t="s">
        <v>141</v>
      </c>
      <c r="H408" s="103" t="s">
        <v>141</v>
      </c>
      <c r="I408" s="104">
        <v>1</v>
      </c>
      <c r="J408" s="105"/>
      <c r="K408" s="110">
        <v>1</v>
      </c>
      <c r="L408" s="104">
        <v>1</v>
      </c>
      <c r="M408" s="104">
        <f t="shared" si="13"/>
        <v>0</v>
      </c>
    </row>
    <row r="409" spans="1:13" ht="30.75" customHeight="1">
      <c r="A409" s="135"/>
      <c r="B409" s="107"/>
      <c r="C409" s="108"/>
      <c r="D409" s="108"/>
      <c r="E409" s="109"/>
      <c r="F409" s="109"/>
      <c r="G409" s="103" t="s">
        <v>146</v>
      </c>
      <c r="H409" s="103" t="s">
        <v>146</v>
      </c>
      <c r="I409" s="104">
        <v>1</v>
      </c>
      <c r="J409" s="105"/>
      <c r="K409" s="110">
        <v>1</v>
      </c>
      <c r="L409" s="104">
        <v>1</v>
      </c>
      <c r="M409" s="104">
        <f t="shared" si="13"/>
        <v>0</v>
      </c>
    </row>
    <row r="410" spans="1:13" ht="30.75" customHeight="1">
      <c r="A410" s="135"/>
      <c r="B410" s="107"/>
      <c r="C410" s="108"/>
      <c r="D410" s="108"/>
      <c r="E410" s="109"/>
      <c r="F410" s="109"/>
      <c r="G410" s="103" t="s">
        <v>142</v>
      </c>
      <c r="H410" s="103" t="s">
        <v>142</v>
      </c>
      <c r="I410" s="104">
        <v>1</v>
      </c>
      <c r="J410" s="105"/>
      <c r="K410" s="110">
        <v>1</v>
      </c>
      <c r="L410" s="104">
        <v>1</v>
      </c>
      <c r="M410" s="104">
        <f t="shared" si="13"/>
        <v>0</v>
      </c>
    </row>
    <row r="411" spans="1:13" ht="30.75" customHeight="1">
      <c r="A411" s="135"/>
      <c r="B411" s="107"/>
      <c r="C411" s="108"/>
      <c r="D411" s="108"/>
      <c r="E411" s="109"/>
      <c r="F411" s="109"/>
      <c r="G411" s="103" t="s">
        <v>142</v>
      </c>
      <c r="H411" s="103" t="s">
        <v>142</v>
      </c>
      <c r="I411" s="104">
        <v>1</v>
      </c>
      <c r="J411" s="105"/>
      <c r="K411" s="110">
        <v>1</v>
      </c>
      <c r="L411" s="104">
        <v>1</v>
      </c>
      <c r="M411" s="104">
        <f t="shared" si="13"/>
        <v>0</v>
      </c>
    </row>
    <row r="412" spans="1:13" ht="30.75" customHeight="1">
      <c r="A412" s="135"/>
      <c r="B412" s="107"/>
      <c r="C412" s="108"/>
      <c r="D412" s="111"/>
      <c r="E412" s="109" t="s">
        <v>139</v>
      </c>
      <c r="F412" s="109"/>
      <c r="G412" s="103" t="s">
        <v>140</v>
      </c>
      <c r="H412" s="103" t="s">
        <v>307</v>
      </c>
      <c r="I412" s="104">
        <v>1</v>
      </c>
      <c r="J412" s="105"/>
      <c r="K412" s="110">
        <v>1</v>
      </c>
      <c r="L412" s="104">
        <v>1</v>
      </c>
      <c r="M412" s="104">
        <f t="shared" si="13"/>
        <v>0</v>
      </c>
    </row>
    <row r="413" spans="1:13" ht="30.75" customHeight="1">
      <c r="A413" s="135"/>
      <c r="B413" s="107"/>
      <c r="C413" s="108"/>
      <c r="D413" s="108"/>
      <c r="E413" s="109"/>
      <c r="F413" s="109"/>
      <c r="G413" s="103" t="s">
        <v>142</v>
      </c>
      <c r="H413" s="103" t="s">
        <v>142</v>
      </c>
      <c r="I413" s="104">
        <v>1</v>
      </c>
      <c r="J413" s="105"/>
      <c r="K413" s="110">
        <v>1</v>
      </c>
      <c r="L413" s="104">
        <v>1</v>
      </c>
      <c r="M413" s="104">
        <f t="shared" si="13"/>
        <v>0</v>
      </c>
    </row>
    <row r="414" spans="1:13" ht="30.75" customHeight="1">
      <c r="A414" s="135"/>
      <c r="B414" s="107"/>
      <c r="C414" s="108"/>
      <c r="D414" s="108" t="s">
        <v>308</v>
      </c>
      <c r="E414" s="109"/>
      <c r="F414" s="109"/>
      <c r="G414" s="103" t="s">
        <v>140</v>
      </c>
      <c r="H414" s="103" t="s">
        <v>307</v>
      </c>
      <c r="I414" s="104">
        <v>1</v>
      </c>
      <c r="J414" s="105"/>
      <c r="K414" s="110">
        <v>1</v>
      </c>
      <c r="L414" s="104">
        <v>1</v>
      </c>
      <c r="M414" s="104">
        <f t="shared" si="13"/>
        <v>0</v>
      </c>
    </row>
    <row r="415" spans="1:13" ht="30.75" customHeight="1">
      <c r="A415" s="135"/>
      <c r="B415" s="107"/>
      <c r="C415" s="108"/>
      <c r="D415" s="108"/>
      <c r="E415" s="109"/>
      <c r="F415" s="109"/>
      <c r="G415" s="103" t="s">
        <v>141</v>
      </c>
      <c r="H415" s="103" t="s">
        <v>141</v>
      </c>
      <c r="I415" s="104">
        <v>1</v>
      </c>
      <c r="J415" s="105"/>
      <c r="K415" s="110">
        <v>1</v>
      </c>
      <c r="L415" s="104">
        <v>1</v>
      </c>
      <c r="M415" s="104">
        <f t="shared" si="13"/>
        <v>0</v>
      </c>
    </row>
    <row r="416" spans="1:13" ht="30.75" customHeight="1">
      <c r="A416" s="135"/>
      <c r="B416" s="107"/>
      <c r="C416" s="108"/>
      <c r="D416" s="108"/>
      <c r="E416" s="109"/>
      <c r="F416" s="109"/>
      <c r="G416" s="103" t="s">
        <v>143</v>
      </c>
      <c r="H416" s="103" t="s">
        <v>143</v>
      </c>
      <c r="I416" s="104">
        <v>1</v>
      </c>
      <c r="J416" s="105"/>
      <c r="K416" s="110">
        <v>1</v>
      </c>
      <c r="L416" s="104">
        <v>1</v>
      </c>
      <c r="M416" s="104">
        <f t="shared" si="13"/>
        <v>0</v>
      </c>
    </row>
    <row r="417" spans="1:13" ht="30.75" customHeight="1">
      <c r="A417" s="135"/>
      <c r="B417" s="107"/>
      <c r="C417" s="108"/>
      <c r="D417" s="108" t="s">
        <v>149</v>
      </c>
      <c r="E417" s="109"/>
      <c r="F417" s="109"/>
      <c r="G417" s="103" t="s">
        <v>140</v>
      </c>
      <c r="H417" s="103" t="s">
        <v>307</v>
      </c>
      <c r="I417" s="104">
        <v>1</v>
      </c>
      <c r="J417" s="105"/>
      <c r="K417" s="110">
        <v>1</v>
      </c>
      <c r="L417" s="104">
        <v>1</v>
      </c>
      <c r="M417" s="104">
        <f t="shared" si="13"/>
        <v>0</v>
      </c>
    </row>
    <row r="418" spans="1:13" ht="30.75" customHeight="1">
      <c r="A418" s="135"/>
      <c r="B418" s="107"/>
      <c r="C418" s="108"/>
      <c r="D418" s="108"/>
      <c r="E418" s="109"/>
      <c r="F418" s="109"/>
      <c r="G418" s="103" t="s">
        <v>141</v>
      </c>
      <c r="H418" s="103" t="s">
        <v>141</v>
      </c>
      <c r="I418" s="104">
        <v>1</v>
      </c>
      <c r="J418" s="105"/>
      <c r="K418" s="110">
        <v>1</v>
      </c>
      <c r="L418" s="104">
        <v>1</v>
      </c>
      <c r="M418" s="104">
        <f t="shared" si="13"/>
        <v>0</v>
      </c>
    </row>
    <row r="419" spans="1:13" ht="30.75" customHeight="1">
      <c r="A419" s="135"/>
      <c r="B419" s="107"/>
      <c r="C419" s="108"/>
      <c r="D419" s="108"/>
      <c r="E419" s="109"/>
      <c r="F419" s="109"/>
      <c r="G419" s="103" t="s">
        <v>150</v>
      </c>
      <c r="H419" s="103" t="s">
        <v>150</v>
      </c>
      <c r="I419" s="104">
        <v>1</v>
      </c>
      <c r="J419" s="105"/>
      <c r="K419" s="110">
        <v>1</v>
      </c>
      <c r="L419" s="104">
        <v>1</v>
      </c>
      <c r="M419" s="104">
        <f t="shared" si="13"/>
        <v>0</v>
      </c>
    </row>
    <row r="420" spans="1:13" ht="30.75" customHeight="1">
      <c r="A420" s="135"/>
      <c r="B420" s="107"/>
      <c r="C420" s="108"/>
      <c r="D420" s="108" t="s">
        <v>151</v>
      </c>
      <c r="E420" s="109"/>
      <c r="F420" s="109"/>
      <c r="G420" s="103" t="s">
        <v>140</v>
      </c>
      <c r="H420" s="103" t="s">
        <v>307</v>
      </c>
      <c r="I420" s="104">
        <v>1</v>
      </c>
      <c r="J420" s="105"/>
      <c r="K420" s="110">
        <v>1</v>
      </c>
      <c r="L420" s="104">
        <v>1</v>
      </c>
      <c r="M420" s="104">
        <f t="shared" si="13"/>
        <v>0</v>
      </c>
    </row>
    <row r="421" spans="1:13" ht="30.75" customHeight="1">
      <c r="A421" s="135"/>
      <c r="B421" s="107"/>
      <c r="C421" s="108"/>
      <c r="D421" s="108"/>
      <c r="E421" s="109"/>
      <c r="F421" s="109"/>
      <c r="G421" s="103" t="s">
        <v>143</v>
      </c>
      <c r="H421" s="103" t="s">
        <v>143</v>
      </c>
      <c r="I421" s="104">
        <v>1</v>
      </c>
      <c r="J421" s="105"/>
      <c r="K421" s="110">
        <v>1</v>
      </c>
      <c r="L421" s="104">
        <v>1</v>
      </c>
      <c r="M421" s="104">
        <f t="shared" si="13"/>
        <v>0</v>
      </c>
    </row>
    <row r="422" spans="1:13" ht="30.75" customHeight="1">
      <c r="A422" s="135"/>
      <c r="B422" s="107"/>
      <c r="C422" s="108" t="s">
        <v>288</v>
      </c>
      <c r="D422" s="111"/>
      <c r="E422" s="109"/>
      <c r="F422" s="109"/>
      <c r="G422" s="103" t="s">
        <v>153</v>
      </c>
      <c r="H422" s="103" t="s">
        <v>373</v>
      </c>
      <c r="I422" s="104">
        <v>1</v>
      </c>
      <c r="J422" s="105"/>
      <c r="K422" s="110">
        <v>1</v>
      </c>
      <c r="L422" s="104">
        <v>1</v>
      </c>
      <c r="M422" s="104">
        <f t="shared" si="13"/>
        <v>0</v>
      </c>
    </row>
    <row r="423" spans="1:13" ht="30.75" customHeight="1">
      <c r="A423" s="135"/>
      <c r="B423" s="107"/>
      <c r="C423" s="108"/>
      <c r="D423" s="108" t="s">
        <v>154</v>
      </c>
      <c r="E423" s="113"/>
      <c r="F423" s="109"/>
      <c r="G423" s="103" t="s">
        <v>90</v>
      </c>
      <c r="H423" s="103" t="s">
        <v>353</v>
      </c>
      <c r="I423" s="104">
        <v>1</v>
      </c>
      <c r="J423" s="105"/>
      <c r="K423" s="110">
        <v>1</v>
      </c>
      <c r="L423" s="104">
        <v>1</v>
      </c>
      <c r="M423" s="104">
        <f t="shared" si="13"/>
        <v>0</v>
      </c>
    </row>
    <row r="424" spans="1:13" ht="30.75" customHeight="1">
      <c r="A424" s="135"/>
      <c r="B424" s="107"/>
      <c r="C424" s="108"/>
      <c r="D424" s="108" t="s">
        <v>247</v>
      </c>
      <c r="E424" s="113"/>
      <c r="F424" s="109"/>
      <c r="G424" s="103" t="s">
        <v>155</v>
      </c>
      <c r="H424" s="103" t="s">
        <v>354</v>
      </c>
      <c r="I424" s="104">
        <v>1</v>
      </c>
      <c r="J424" s="105"/>
      <c r="K424" s="110">
        <v>1</v>
      </c>
      <c r="L424" s="104">
        <v>1</v>
      </c>
      <c r="M424" s="104">
        <f t="shared" si="13"/>
        <v>0</v>
      </c>
    </row>
    <row r="425" spans="1:13" ht="30.75" customHeight="1">
      <c r="A425" s="136"/>
      <c r="B425" s="107"/>
      <c r="C425" s="111"/>
      <c r="D425" s="108" t="s">
        <v>355</v>
      </c>
      <c r="E425" s="109"/>
      <c r="F425" s="109"/>
      <c r="G425" s="103" t="s">
        <v>41</v>
      </c>
      <c r="H425" s="103" t="s">
        <v>356</v>
      </c>
      <c r="I425" s="104">
        <v>1</v>
      </c>
      <c r="J425" s="105"/>
      <c r="K425" s="110">
        <v>1</v>
      </c>
      <c r="L425" s="104">
        <v>1</v>
      </c>
      <c r="M425" s="104">
        <f t="shared" si="13"/>
        <v>0</v>
      </c>
    </row>
    <row r="426" spans="1:13" ht="30.75" customHeight="1">
      <c r="A426" s="121"/>
      <c r="B426" s="121"/>
      <c r="C426" s="121"/>
      <c r="D426" s="121"/>
      <c r="E426" s="121"/>
      <c r="F426" s="121"/>
      <c r="G426" s="103" t="s">
        <v>40</v>
      </c>
      <c r="H426" s="103" t="s">
        <v>261</v>
      </c>
      <c r="I426" s="104">
        <v>0</v>
      </c>
      <c r="J426" s="105"/>
      <c r="K426" s="110">
        <v>1</v>
      </c>
      <c r="L426" s="104">
        <v>0</v>
      </c>
      <c r="M426" s="104">
        <f t="shared" si="13"/>
        <v>-1</v>
      </c>
    </row>
    <row r="427" spans="1:13" ht="30.75" customHeight="1">
      <c r="A427" s="121"/>
      <c r="B427" s="121"/>
      <c r="C427" s="121"/>
      <c r="D427" s="121"/>
      <c r="E427" s="121"/>
      <c r="F427" s="121"/>
      <c r="G427" s="103" t="s">
        <v>42</v>
      </c>
      <c r="H427" s="103" t="s">
        <v>261</v>
      </c>
      <c r="I427" s="104">
        <v>0</v>
      </c>
      <c r="J427" s="105"/>
      <c r="K427" s="110">
        <v>1</v>
      </c>
      <c r="L427" s="104">
        <v>0</v>
      </c>
      <c r="M427" s="104">
        <f t="shared" si="13"/>
        <v>-1</v>
      </c>
    </row>
    <row r="428" spans="1:13" ht="30.75" customHeight="1">
      <c r="A428" s="121"/>
      <c r="B428" s="121"/>
      <c r="C428" s="121"/>
      <c r="D428" s="121"/>
      <c r="E428" s="121"/>
      <c r="F428" s="121"/>
      <c r="G428" s="103" t="s">
        <v>112</v>
      </c>
      <c r="H428" s="103" t="s">
        <v>261</v>
      </c>
      <c r="I428" s="104">
        <v>0</v>
      </c>
      <c r="J428" s="105"/>
      <c r="K428" s="110">
        <v>1</v>
      </c>
      <c r="L428" s="104">
        <v>0</v>
      </c>
      <c r="M428" s="104">
        <f t="shared" si="13"/>
        <v>-1</v>
      </c>
    </row>
    <row r="429" spans="1:13" ht="30.75" customHeight="1">
      <c r="A429" s="121"/>
      <c r="B429" s="121"/>
      <c r="C429" s="121"/>
      <c r="D429" s="121"/>
      <c r="E429" s="121"/>
      <c r="F429" s="121"/>
      <c r="G429" s="103" t="s">
        <v>133</v>
      </c>
      <c r="H429" s="103" t="s">
        <v>261</v>
      </c>
      <c r="I429" s="104">
        <v>0</v>
      </c>
      <c r="J429" s="105"/>
      <c r="K429" s="110">
        <v>1</v>
      </c>
      <c r="L429" s="104">
        <v>0</v>
      </c>
      <c r="M429" s="104">
        <f t="shared" si="13"/>
        <v>-1</v>
      </c>
    </row>
    <row r="430" spans="1:13" ht="30.75" customHeight="1">
      <c r="A430" s="121"/>
      <c r="B430" s="121"/>
      <c r="C430" s="121"/>
      <c r="D430" s="121"/>
      <c r="E430" s="121"/>
      <c r="F430" s="121"/>
      <c r="G430" s="103" t="s">
        <v>133</v>
      </c>
      <c r="H430" s="103" t="s">
        <v>261</v>
      </c>
      <c r="I430" s="104">
        <v>0</v>
      </c>
      <c r="J430" s="105"/>
      <c r="K430" s="110">
        <v>1</v>
      </c>
      <c r="L430" s="104">
        <v>0</v>
      </c>
      <c r="M430" s="104">
        <f t="shared" si="13"/>
        <v>-1</v>
      </c>
    </row>
    <row r="431" spans="1:13" ht="30.75" customHeight="1">
      <c r="A431" s="121"/>
      <c r="B431" s="121"/>
      <c r="C431" s="121"/>
      <c r="D431" s="121"/>
      <c r="E431" s="121"/>
      <c r="F431" s="121"/>
      <c r="G431" s="103" t="s">
        <v>128</v>
      </c>
      <c r="H431" s="103" t="s">
        <v>261</v>
      </c>
      <c r="I431" s="104">
        <v>0</v>
      </c>
      <c r="J431" s="105"/>
      <c r="K431" s="110">
        <v>1</v>
      </c>
      <c r="L431" s="104">
        <v>0</v>
      </c>
      <c r="M431" s="104">
        <f t="shared" si="13"/>
        <v>-1</v>
      </c>
    </row>
    <row r="432" spans="1:13" ht="30.75" customHeight="1">
      <c r="A432" s="121"/>
      <c r="B432" s="121"/>
      <c r="C432" s="121"/>
      <c r="D432" s="121"/>
      <c r="E432" s="121"/>
      <c r="F432" s="121"/>
      <c r="G432" s="103" t="s">
        <v>123</v>
      </c>
      <c r="H432" s="103" t="s">
        <v>261</v>
      </c>
      <c r="I432" s="104">
        <v>0</v>
      </c>
      <c r="J432" s="105"/>
      <c r="K432" s="110">
        <v>1</v>
      </c>
      <c r="L432" s="104">
        <v>0</v>
      </c>
      <c r="M432" s="104">
        <f t="shared" si="13"/>
        <v>-1</v>
      </c>
    </row>
    <row r="433" spans="1:13" ht="30.75" customHeight="1">
      <c r="A433" s="121"/>
      <c r="B433" s="121"/>
      <c r="C433" s="121"/>
      <c r="D433" s="121"/>
      <c r="E433" s="121"/>
      <c r="F433" s="121"/>
      <c r="G433" s="103" t="s">
        <v>126</v>
      </c>
      <c r="H433" s="103" t="s">
        <v>261</v>
      </c>
      <c r="I433" s="104">
        <v>0</v>
      </c>
      <c r="J433" s="105"/>
      <c r="K433" s="110">
        <v>1</v>
      </c>
      <c r="L433" s="104">
        <v>0</v>
      </c>
      <c r="M433" s="104">
        <f t="shared" si="13"/>
        <v>-1</v>
      </c>
    </row>
    <row r="434" spans="1:13" ht="30.75" customHeight="1">
      <c r="A434" s="121"/>
      <c r="B434" s="121"/>
      <c r="C434" s="121"/>
      <c r="D434" s="121"/>
      <c r="E434" s="121"/>
      <c r="F434" s="121"/>
      <c r="G434" s="103" t="s">
        <v>143</v>
      </c>
      <c r="H434" s="103" t="s">
        <v>261</v>
      </c>
      <c r="I434" s="104">
        <v>0</v>
      </c>
      <c r="J434" s="105"/>
      <c r="K434" s="110">
        <v>1</v>
      </c>
      <c r="L434" s="104">
        <v>0</v>
      </c>
      <c r="M434" s="104">
        <f t="shared" si="13"/>
        <v>-1</v>
      </c>
    </row>
    <row r="435" spans="1:13" ht="30.75" customHeight="1">
      <c r="A435" s="121"/>
      <c r="B435" s="121"/>
      <c r="C435" s="121"/>
      <c r="D435" s="121"/>
      <c r="E435" s="121"/>
      <c r="F435" s="121"/>
      <c r="G435" s="103" t="s">
        <v>152</v>
      </c>
      <c r="H435" s="103" t="s">
        <v>261</v>
      </c>
      <c r="I435" s="104">
        <v>0</v>
      </c>
      <c r="J435" s="105"/>
      <c r="K435" s="110">
        <v>1</v>
      </c>
      <c r="L435" s="104">
        <v>0</v>
      </c>
      <c r="M435" s="104">
        <f t="shared" si="13"/>
        <v>-1</v>
      </c>
    </row>
    <row r="436" spans="1:13" ht="30.75" customHeight="1">
      <c r="A436" s="135"/>
      <c r="B436" s="107"/>
      <c r="C436" s="108"/>
      <c r="D436" s="108"/>
      <c r="E436" s="109"/>
      <c r="F436" s="109"/>
      <c r="G436" s="103" t="s">
        <v>141</v>
      </c>
      <c r="H436" s="103" t="s">
        <v>261</v>
      </c>
      <c r="I436" s="104">
        <v>0</v>
      </c>
      <c r="J436" s="105"/>
      <c r="K436" s="110">
        <v>1</v>
      </c>
      <c r="L436" s="104">
        <v>0</v>
      </c>
      <c r="M436" s="104">
        <f>L436-K436</f>
        <v>-1</v>
      </c>
    </row>
    <row r="437" spans="1:13" ht="30.75" customHeight="1">
      <c r="A437" s="121"/>
      <c r="B437" s="121"/>
      <c r="C437" s="121"/>
      <c r="D437" s="121"/>
      <c r="E437" s="121"/>
      <c r="F437" s="121"/>
      <c r="G437" s="103" t="s">
        <v>145</v>
      </c>
      <c r="H437" s="103" t="s">
        <v>261</v>
      </c>
      <c r="I437" s="104">
        <v>0</v>
      </c>
      <c r="J437" s="105"/>
      <c r="K437" s="110">
        <v>1</v>
      </c>
      <c r="L437" s="104">
        <v>0</v>
      </c>
      <c r="M437" s="104">
        <f t="shared" si="13"/>
        <v>-1</v>
      </c>
    </row>
    <row r="438" spans="1:13" ht="30.75" customHeight="1">
      <c r="A438" s="121"/>
      <c r="B438" s="121"/>
      <c r="C438" s="121"/>
      <c r="D438" s="121"/>
      <c r="E438" s="121"/>
      <c r="F438" s="121"/>
      <c r="G438" s="103" t="s">
        <v>143</v>
      </c>
      <c r="H438" s="103" t="s">
        <v>261</v>
      </c>
      <c r="I438" s="104">
        <v>0</v>
      </c>
      <c r="J438" s="105"/>
      <c r="K438" s="110">
        <v>1</v>
      </c>
      <c r="L438" s="104">
        <v>0</v>
      </c>
      <c r="M438" s="104">
        <f t="shared" si="13"/>
        <v>-1</v>
      </c>
    </row>
    <row r="439" spans="1:13" s="124" customFormat="1" ht="30.75" customHeight="1">
      <c r="A439" s="161" t="s">
        <v>7</v>
      </c>
      <c r="B439" s="161"/>
      <c r="C439" s="161"/>
      <c r="D439" s="161"/>
      <c r="E439" s="161"/>
      <c r="F439" s="161"/>
      <c r="G439" s="161"/>
      <c r="H439" s="161"/>
      <c r="I439" s="123">
        <f t="shared" ref="I439:M439" si="16">SUM(I295:I438)</f>
        <v>117</v>
      </c>
      <c r="J439" s="123">
        <f t="shared" si="16"/>
        <v>14</v>
      </c>
      <c r="K439" s="123">
        <f t="shared" si="16"/>
        <v>141</v>
      </c>
      <c r="L439" s="123">
        <f t="shared" si="16"/>
        <v>131</v>
      </c>
      <c r="M439" s="123">
        <f t="shared" si="16"/>
        <v>-10</v>
      </c>
    </row>
    <row r="440" spans="1:13" s="124" customFormat="1" ht="30.75" customHeight="1">
      <c r="A440" s="161"/>
      <c r="B440" s="161"/>
      <c r="C440" s="161"/>
      <c r="D440" s="161"/>
      <c r="E440" s="161"/>
      <c r="F440" s="161"/>
      <c r="G440" s="161"/>
      <c r="H440" s="161"/>
      <c r="I440" s="125">
        <f>I439/L439</f>
        <v>0.89312977099236646</v>
      </c>
      <c r="J440" s="99">
        <f>J439/L439</f>
        <v>0.10687022900763359</v>
      </c>
      <c r="K440" s="123"/>
      <c r="L440" s="123"/>
      <c r="M440" s="123"/>
    </row>
    <row r="441" spans="1:13" s="124" customFormat="1" ht="30.75" customHeight="1">
      <c r="A441" s="154" t="s">
        <v>8</v>
      </c>
      <c r="B441" s="154"/>
      <c r="C441" s="154"/>
      <c r="D441" s="154"/>
      <c r="E441" s="154"/>
      <c r="F441" s="154"/>
      <c r="G441" s="154"/>
      <c r="H441" s="154"/>
      <c r="I441" s="123">
        <f>I90+I139+I293+I439</f>
        <v>280</v>
      </c>
      <c r="J441" s="123">
        <f>J90+J139+J293+J439</f>
        <v>97</v>
      </c>
      <c r="K441" s="123">
        <f>K90+K139+K293+K439</f>
        <v>405</v>
      </c>
      <c r="L441" s="123">
        <f>L90+L139+L293+L439</f>
        <v>377</v>
      </c>
      <c r="M441" s="123">
        <f>M90+M139+M293+M439</f>
        <v>-28</v>
      </c>
    </row>
    <row r="442" spans="1:13" s="124" customFormat="1" ht="30.75" customHeight="1">
      <c r="A442" s="154"/>
      <c r="B442" s="154"/>
      <c r="C442" s="154"/>
      <c r="D442" s="154"/>
      <c r="E442" s="154"/>
      <c r="F442" s="154"/>
      <c r="G442" s="154"/>
      <c r="H442" s="154"/>
      <c r="I442" s="125">
        <f>I441/L441</f>
        <v>0.7427055702917772</v>
      </c>
      <c r="J442" s="99">
        <f>J441/L441</f>
        <v>0.2572944297082228</v>
      </c>
      <c r="K442" s="123"/>
      <c r="L442" s="123"/>
      <c r="M442" s="123"/>
    </row>
  </sheetData>
  <mergeCells count="30">
    <mergeCell ref="J13:J14"/>
    <mergeCell ref="K13:M13"/>
    <mergeCell ref="A13:A14"/>
    <mergeCell ref="B13:B14"/>
    <mergeCell ref="C13:C14"/>
    <mergeCell ref="D13:D14"/>
    <mergeCell ref="E13:E14"/>
    <mergeCell ref="F13:F14"/>
    <mergeCell ref="G13:G14"/>
    <mergeCell ref="H13:H14"/>
    <mergeCell ref="A293:H294"/>
    <mergeCell ref="A439:H440"/>
    <mergeCell ref="A441:H442"/>
    <mergeCell ref="A295:F295"/>
    <mergeCell ref="I13:I14"/>
    <mergeCell ref="A90:H91"/>
    <mergeCell ref="A139:H140"/>
    <mergeCell ref="A141:F141"/>
    <mergeCell ref="A92:F92"/>
    <mergeCell ref="A15:F15"/>
    <mergeCell ref="C54:F54"/>
    <mergeCell ref="A82:F89"/>
    <mergeCell ref="A137:F138"/>
    <mergeCell ref="A275:F292"/>
    <mergeCell ref="A8:C8"/>
    <mergeCell ref="A3:C3"/>
    <mergeCell ref="A4:C4"/>
    <mergeCell ref="A5:C5"/>
    <mergeCell ref="A6:C6"/>
    <mergeCell ref="A7:C7"/>
  </mergeCells>
  <pageMargins left="0.25" right="0.25" top="0.75" bottom="0.75" header="0.3" footer="0.3"/>
  <pageSetup paperSize="9" scale="6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F13" sqref="F13"/>
    </sheetView>
  </sheetViews>
  <sheetFormatPr defaultRowHeight="15"/>
  <cols>
    <col min="1" max="1" width="43.7109375" customWidth="1"/>
    <col min="2" max="2" width="15.7109375" style="4" customWidth="1"/>
    <col min="3" max="9" width="15.7109375" customWidth="1"/>
  </cols>
  <sheetData>
    <row r="1" spans="1:9" s="5" customFormat="1">
      <c r="A1" s="5" t="s">
        <v>425</v>
      </c>
      <c r="B1" s="55"/>
    </row>
    <row r="3" spans="1:9" ht="24" customHeight="1">
      <c r="A3" s="53" t="s">
        <v>4</v>
      </c>
      <c r="B3" s="53" t="s">
        <v>426</v>
      </c>
    </row>
    <row r="4" spans="1:9">
      <c r="A4" s="7" t="s">
        <v>1</v>
      </c>
      <c r="B4" s="56">
        <v>5</v>
      </c>
    </row>
    <row r="5" spans="1:9">
      <c r="A5" s="7" t="s">
        <v>19</v>
      </c>
      <c r="B5" s="56">
        <v>5</v>
      </c>
    </row>
    <row r="6" spans="1:9">
      <c r="A6" s="7" t="s">
        <v>387</v>
      </c>
      <c r="B6" s="56">
        <v>7</v>
      </c>
    </row>
    <row r="7" spans="1:9">
      <c r="A7" s="7" t="s">
        <v>3</v>
      </c>
      <c r="B7" s="56">
        <v>5</v>
      </c>
    </row>
    <row r="8" spans="1:9">
      <c r="A8" s="57" t="s">
        <v>427</v>
      </c>
      <c r="B8" s="54">
        <v>8</v>
      </c>
    </row>
    <row r="11" spans="1:9" ht="24" customHeight="1">
      <c r="A11" s="53" t="s">
        <v>4</v>
      </c>
      <c r="B11" s="53" t="s">
        <v>428</v>
      </c>
      <c r="C11" s="53" t="s">
        <v>429</v>
      </c>
      <c r="D11" s="53" t="s">
        <v>430</v>
      </c>
      <c r="E11" s="53" t="s">
        <v>431</v>
      </c>
      <c r="F11" s="53" t="s">
        <v>432</v>
      </c>
      <c r="G11" s="53" t="s">
        <v>433</v>
      </c>
      <c r="H11" s="53" t="s">
        <v>434</v>
      </c>
      <c r="I11" s="53" t="s">
        <v>473</v>
      </c>
    </row>
    <row r="12" spans="1:9" ht="24" customHeight="1">
      <c r="A12" s="7" t="s">
        <v>1</v>
      </c>
      <c r="B12" s="58" t="s">
        <v>2</v>
      </c>
      <c r="C12" s="58" t="s">
        <v>471</v>
      </c>
      <c r="D12" s="58" t="s">
        <v>118</v>
      </c>
      <c r="E12" s="58" t="s">
        <v>172</v>
      </c>
      <c r="F12" s="58" t="s">
        <v>126</v>
      </c>
      <c r="G12" s="58"/>
      <c r="H12" s="58"/>
      <c r="I12" s="58"/>
    </row>
    <row r="13" spans="1:9" ht="24" customHeight="1">
      <c r="A13" s="7" t="s">
        <v>19</v>
      </c>
      <c r="B13" s="58" t="s">
        <v>437</v>
      </c>
      <c r="C13" s="58" t="s">
        <v>15</v>
      </c>
      <c r="D13" s="58" t="s">
        <v>16</v>
      </c>
      <c r="E13" s="58" t="s">
        <v>50</v>
      </c>
      <c r="F13" s="58" t="s">
        <v>6</v>
      </c>
      <c r="G13" s="58"/>
      <c r="H13" s="58"/>
      <c r="I13" s="58"/>
    </row>
    <row r="14" spans="1:9" ht="24">
      <c r="A14" s="7" t="s">
        <v>387</v>
      </c>
      <c r="B14" s="58" t="s">
        <v>437</v>
      </c>
      <c r="C14" s="58" t="s">
        <v>435</v>
      </c>
      <c r="D14" s="58" t="s">
        <v>436</v>
      </c>
      <c r="E14" s="58" t="s">
        <v>251</v>
      </c>
      <c r="F14" s="58" t="s">
        <v>252</v>
      </c>
      <c r="G14" s="58" t="s">
        <v>438</v>
      </c>
      <c r="H14" s="58" t="s">
        <v>472</v>
      </c>
      <c r="I14" s="58"/>
    </row>
    <row r="15" spans="1:9" ht="24">
      <c r="A15" s="7" t="s">
        <v>3</v>
      </c>
      <c r="B15" s="58" t="s">
        <v>437</v>
      </c>
      <c r="C15" s="58" t="s">
        <v>15</v>
      </c>
      <c r="D15" s="58" t="s">
        <v>118</v>
      </c>
      <c r="E15" s="58" t="s">
        <v>439</v>
      </c>
      <c r="F15" s="58" t="s">
        <v>179</v>
      </c>
      <c r="G15" s="58"/>
      <c r="H15" s="58"/>
      <c r="I15" s="58"/>
    </row>
    <row r="16" spans="1:9">
      <c r="A16" s="84"/>
      <c r="C16" s="4"/>
      <c r="D16" s="4"/>
      <c r="E16" s="4"/>
      <c r="F16" s="4"/>
      <c r="G16" s="4"/>
      <c r="H16" s="4"/>
      <c r="I16" s="4"/>
    </row>
    <row r="17" spans="1:9" ht="24">
      <c r="A17" s="57" t="s">
        <v>427</v>
      </c>
      <c r="B17" s="58" t="s">
        <v>2</v>
      </c>
      <c r="C17" s="58" t="s">
        <v>437</v>
      </c>
      <c r="D17" s="58" t="s">
        <v>435</v>
      </c>
      <c r="E17" s="58" t="s">
        <v>436</v>
      </c>
      <c r="F17" s="58" t="s">
        <v>251</v>
      </c>
      <c r="G17" s="58" t="s">
        <v>252</v>
      </c>
      <c r="H17" s="58" t="s">
        <v>438</v>
      </c>
      <c r="I17" s="58" t="s">
        <v>472</v>
      </c>
    </row>
    <row r="19" spans="1:9" ht="15" customHeight="1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workbookViewId="0">
      <selection activeCell="A3" sqref="A3:I3"/>
    </sheetView>
  </sheetViews>
  <sheetFormatPr defaultRowHeight="15"/>
  <cols>
    <col min="1" max="1" width="21.5703125" customWidth="1"/>
    <col min="2" max="9" width="12.42578125" customWidth="1"/>
    <col min="17" max="17" width="14.140625" style="12" customWidth="1"/>
    <col min="18" max="18" width="23.42578125" customWidth="1"/>
    <col min="19" max="19" width="9.140625" style="8"/>
  </cols>
  <sheetData>
    <row r="1" spans="1:19" s="5" customFormat="1">
      <c r="A1" s="5" t="s">
        <v>440</v>
      </c>
      <c r="Q1" s="12"/>
      <c r="R1"/>
      <c r="S1" s="8"/>
    </row>
    <row r="3" spans="1:19" s="21" customFormat="1" ht="26.25" customHeight="1">
      <c r="A3" s="153" t="s">
        <v>416</v>
      </c>
      <c r="B3" s="153"/>
      <c r="C3" s="153"/>
      <c r="D3" s="153"/>
      <c r="E3" s="153"/>
      <c r="F3" s="153"/>
      <c r="G3" s="153"/>
      <c r="H3" s="153"/>
      <c r="I3" s="153"/>
      <c r="Q3" s="45"/>
      <c r="S3" s="46"/>
    </row>
    <row r="4" spans="1:19" s="21" customFormat="1" ht="26.25" customHeight="1">
      <c r="A4" s="22"/>
      <c r="B4" s="47" t="s">
        <v>400</v>
      </c>
      <c r="C4" s="47" t="s">
        <v>417</v>
      </c>
      <c r="D4" s="47" t="s">
        <v>401</v>
      </c>
      <c r="E4" s="47" t="s">
        <v>417</v>
      </c>
      <c r="F4" s="47" t="s">
        <v>402</v>
      </c>
      <c r="G4" s="47" t="s">
        <v>417</v>
      </c>
      <c r="H4" s="22" t="s">
        <v>0</v>
      </c>
      <c r="I4" s="22" t="s">
        <v>417</v>
      </c>
      <c r="Q4" s="45"/>
      <c r="S4" s="46"/>
    </row>
    <row r="5" spans="1:19" s="21" customFormat="1" ht="26.25" customHeight="1">
      <c r="A5" s="7" t="s">
        <v>1</v>
      </c>
      <c r="B5" s="48">
        <v>1</v>
      </c>
      <c r="C5" s="49">
        <f>B5/H5</f>
        <v>1.4925373134328358E-2</v>
      </c>
      <c r="D5" s="48">
        <v>28</v>
      </c>
      <c r="E5" s="49">
        <f>D5/H5</f>
        <v>0.41791044776119401</v>
      </c>
      <c r="F5" s="48">
        <v>38</v>
      </c>
      <c r="G5" s="49">
        <f>F5/H5</f>
        <v>0.56716417910447758</v>
      </c>
      <c r="H5" s="48">
        <f>B5+D5+F5</f>
        <v>67</v>
      </c>
      <c r="I5" s="49">
        <f>H5/H9</f>
        <v>0.17771883289124668</v>
      </c>
      <c r="Q5" s="45"/>
      <c r="S5" s="46"/>
    </row>
    <row r="6" spans="1:19" s="21" customFormat="1" ht="26.25" customHeight="1">
      <c r="A6" s="7" t="s">
        <v>19</v>
      </c>
      <c r="B6" s="48">
        <v>1</v>
      </c>
      <c r="C6" s="49">
        <f t="shared" ref="C6:C8" si="0">B6/H6</f>
        <v>2.2222222222222223E-2</v>
      </c>
      <c r="D6" s="48">
        <v>21</v>
      </c>
      <c r="E6" s="49">
        <f t="shared" ref="E6:E8" si="1">D6/H6</f>
        <v>0.46666666666666667</v>
      </c>
      <c r="F6" s="48">
        <v>23</v>
      </c>
      <c r="G6" s="49">
        <f t="shared" ref="G6:G8" si="2">F6/H6</f>
        <v>0.51111111111111107</v>
      </c>
      <c r="H6" s="48">
        <f t="shared" ref="H6:H8" si="3">B6+D6+F6</f>
        <v>45</v>
      </c>
      <c r="I6" s="49">
        <f>H6/H9</f>
        <v>0.11936339522546419</v>
      </c>
      <c r="Q6" s="45"/>
      <c r="S6" s="46"/>
    </row>
    <row r="7" spans="1:19" s="21" customFormat="1" ht="26.25" customHeight="1">
      <c r="A7" s="7" t="s">
        <v>387</v>
      </c>
      <c r="B7" s="48">
        <v>1</v>
      </c>
      <c r="C7" s="49">
        <f>B7/H7</f>
        <v>7.462686567164179E-3</v>
      </c>
      <c r="D7" s="48">
        <v>42</v>
      </c>
      <c r="E7" s="49">
        <f>D7/H7</f>
        <v>0.31343283582089554</v>
      </c>
      <c r="F7" s="48">
        <v>91</v>
      </c>
      <c r="G7" s="49">
        <f>F7/H7</f>
        <v>0.67910447761194026</v>
      </c>
      <c r="H7" s="48">
        <f t="shared" si="3"/>
        <v>134</v>
      </c>
      <c r="I7" s="49">
        <f>H7/H9</f>
        <v>0.35543766578249336</v>
      </c>
      <c r="Q7" s="45"/>
      <c r="S7" s="46"/>
    </row>
    <row r="8" spans="1:19" s="21" customFormat="1" ht="26.25" customHeight="1">
      <c r="A8" s="7" t="s">
        <v>3</v>
      </c>
      <c r="B8" s="48">
        <v>1</v>
      </c>
      <c r="C8" s="49">
        <f t="shared" si="0"/>
        <v>7.6335877862595417E-3</v>
      </c>
      <c r="D8" s="48">
        <v>29</v>
      </c>
      <c r="E8" s="49">
        <f t="shared" si="1"/>
        <v>0.22137404580152673</v>
      </c>
      <c r="F8" s="48">
        <v>101</v>
      </c>
      <c r="G8" s="49">
        <f t="shared" si="2"/>
        <v>0.77099236641221369</v>
      </c>
      <c r="H8" s="48">
        <f t="shared" si="3"/>
        <v>131</v>
      </c>
      <c r="I8" s="49">
        <f>H8/H9</f>
        <v>0.34748010610079577</v>
      </c>
      <c r="Q8" s="45"/>
      <c r="S8" s="46"/>
    </row>
    <row r="9" spans="1:19" s="21" customFormat="1" ht="26.25" customHeight="1">
      <c r="A9" s="26" t="s">
        <v>0</v>
      </c>
      <c r="B9" s="50">
        <f>SUM(B5:B8)</f>
        <v>4</v>
      </c>
      <c r="C9" s="51">
        <f>B9/H9</f>
        <v>1.0610079575596816E-2</v>
      </c>
      <c r="D9" s="50">
        <f>SUM(D5:D8)</f>
        <v>120</v>
      </c>
      <c r="E9" s="51">
        <f>D9/H9</f>
        <v>0.3183023872679045</v>
      </c>
      <c r="F9" s="50">
        <f>SUM(F5:F8)</f>
        <v>253</v>
      </c>
      <c r="G9" s="51">
        <f>F9/H9</f>
        <v>0.67108753315649872</v>
      </c>
      <c r="H9" s="50">
        <f>SUM(H5:H8)</f>
        <v>377</v>
      </c>
      <c r="I9" s="51">
        <f>SUM(I5:I8)</f>
        <v>1</v>
      </c>
      <c r="Q9" s="45"/>
      <c r="S9" s="46"/>
    </row>
    <row r="10" spans="1:19">
      <c r="Q10"/>
      <c r="S10"/>
    </row>
    <row r="12" spans="1:19">
      <c r="H12" s="59"/>
    </row>
  </sheetData>
  <mergeCells count="1">
    <mergeCell ref="A3:I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6"/>
  <sheetViews>
    <sheetView workbookViewId="0">
      <selection activeCell="C7" sqref="C7"/>
    </sheetView>
  </sheetViews>
  <sheetFormatPr defaultRowHeight="15.75"/>
  <cols>
    <col min="1" max="1" width="32.28515625" style="61" customWidth="1"/>
    <col min="2" max="2" width="12.140625" style="61" customWidth="1"/>
    <col min="3" max="6" width="12.85546875" style="61" customWidth="1"/>
    <col min="8" max="8" width="9.28515625" bestFit="1" customWidth="1"/>
    <col min="9" max="9" width="16" customWidth="1"/>
    <col min="10" max="10" width="16" style="45" customWidth="1"/>
    <col min="11" max="11" width="16" style="46" customWidth="1"/>
    <col min="12" max="13" width="16" customWidth="1"/>
  </cols>
  <sheetData>
    <row r="1" spans="1:11" s="62" customFormat="1">
      <c r="A1" s="60" t="s">
        <v>441</v>
      </c>
      <c r="B1" s="61"/>
      <c r="C1" s="61"/>
      <c r="D1" s="61"/>
      <c r="E1" s="61"/>
      <c r="F1" s="61"/>
      <c r="J1" s="45"/>
      <c r="K1" s="46"/>
    </row>
    <row r="3" spans="1:11" ht="15" customHeight="1">
      <c r="A3" s="168" t="s">
        <v>442</v>
      </c>
      <c r="B3" s="168"/>
      <c r="C3" s="168"/>
      <c r="D3" s="168"/>
      <c r="E3" s="168"/>
      <c r="F3" s="168"/>
    </row>
    <row r="4" spans="1:11" s="65" customFormat="1" ht="40.5" customHeight="1">
      <c r="A4" s="63"/>
      <c r="B4" s="64" t="s">
        <v>443</v>
      </c>
      <c r="C4" s="64" t="s">
        <v>444</v>
      </c>
      <c r="D4" s="64" t="s">
        <v>445</v>
      </c>
      <c r="E4" s="64" t="s">
        <v>446</v>
      </c>
      <c r="F4" s="64" t="s">
        <v>447</v>
      </c>
    </row>
    <row r="5" spans="1:11" s="1" customFormat="1" ht="15">
      <c r="A5" s="169" t="s">
        <v>29</v>
      </c>
      <c r="B5" s="66" t="s">
        <v>448</v>
      </c>
      <c r="C5" s="66"/>
      <c r="D5" s="66" t="s">
        <v>452</v>
      </c>
      <c r="E5" s="66"/>
      <c r="F5" s="66" t="s">
        <v>453</v>
      </c>
    </row>
    <row r="6" spans="1:11" s="1" customFormat="1" ht="15">
      <c r="A6" s="169"/>
      <c r="B6" s="67"/>
      <c r="C6" s="69"/>
      <c r="D6" s="68" t="s">
        <v>453</v>
      </c>
      <c r="E6" s="66"/>
      <c r="F6" s="66" t="s">
        <v>449</v>
      </c>
    </row>
    <row r="7" spans="1:11" s="1" customFormat="1" ht="15">
      <c r="A7" s="169"/>
      <c r="B7" s="67"/>
      <c r="C7" s="69"/>
      <c r="D7" s="66" t="s">
        <v>449</v>
      </c>
      <c r="E7" s="66"/>
      <c r="F7" s="66" t="s">
        <v>450</v>
      </c>
    </row>
    <row r="8" spans="1:11" s="1" customFormat="1" ht="15">
      <c r="A8" s="169"/>
      <c r="B8" s="67"/>
      <c r="C8" s="69"/>
      <c r="D8" s="66" t="s">
        <v>454</v>
      </c>
      <c r="E8" s="66"/>
      <c r="F8" s="66" t="s">
        <v>451</v>
      </c>
    </row>
    <row r="9" spans="1:11" s="1" customFormat="1" ht="15">
      <c r="A9" s="169"/>
      <c r="B9" s="67"/>
      <c r="C9" s="69"/>
      <c r="D9" s="68" t="s">
        <v>454</v>
      </c>
      <c r="E9" s="66"/>
      <c r="F9" s="66" t="s">
        <v>455</v>
      </c>
    </row>
    <row r="10" spans="1:11" s="1" customFormat="1" ht="15">
      <c r="A10" s="169" t="s">
        <v>19</v>
      </c>
      <c r="B10" s="67"/>
      <c r="C10" s="66" t="s">
        <v>450</v>
      </c>
      <c r="D10" s="66" t="s">
        <v>452</v>
      </c>
      <c r="E10" s="66" t="s">
        <v>452</v>
      </c>
      <c r="F10" s="66" t="s">
        <v>454</v>
      </c>
    </row>
    <row r="11" spans="1:11" s="1" customFormat="1" ht="15">
      <c r="A11" s="169"/>
      <c r="B11" s="67"/>
      <c r="C11" s="66"/>
      <c r="D11" s="66" t="s">
        <v>449</v>
      </c>
      <c r="E11" s="66" t="s">
        <v>452</v>
      </c>
      <c r="F11" s="66"/>
    </row>
    <row r="12" spans="1:11" s="1" customFormat="1" ht="15">
      <c r="A12" s="169"/>
      <c r="B12" s="67"/>
      <c r="C12" s="66"/>
      <c r="D12" s="66" t="s">
        <v>449</v>
      </c>
      <c r="E12" s="66" t="s">
        <v>452</v>
      </c>
      <c r="F12" s="66"/>
    </row>
    <row r="13" spans="1:11" s="1" customFormat="1" ht="15">
      <c r="A13" s="169"/>
      <c r="B13" s="67"/>
      <c r="C13" s="66"/>
      <c r="D13" s="66" t="s">
        <v>454</v>
      </c>
      <c r="E13" s="66" t="s">
        <v>453</v>
      </c>
      <c r="F13" s="66"/>
    </row>
    <row r="14" spans="1:11" s="1" customFormat="1" ht="15">
      <c r="A14" s="169"/>
      <c r="B14" s="67"/>
      <c r="C14" s="66"/>
      <c r="D14" s="66"/>
      <c r="E14" s="66" t="s">
        <v>453</v>
      </c>
      <c r="F14" s="66"/>
    </row>
    <row r="15" spans="1:11" s="1" customFormat="1" ht="15">
      <c r="A15" s="169"/>
      <c r="B15" s="67"/>
      <c r="C15" s="66"/>
      <c r="D15" s="66"/>
      <c r="E15" s="66" t="s">
        <v>449</v>
      </c>
      <c r="F15" s="66"/>
    </row>
    <row r="16" spans="1:11" s="1" customFormat="1" ht="15">
      <c r="A16" s="169"/>
      <c r="B16" s="67"/>
      <c r="C16" s="66"/>
      <c r="D16" s="66"/>
      <c r="E16" s="66" t="s">
        <v>449</v>
      </c>
      <c r="F16" s="66"/>
    </row>
    <row r="17" spans="1:6" s="1" customFormat="1" ht="15">
      <c r="A17" s="169"/>
      <c r="B17" s="67"/>
      <c r="C17" s="66"/>
      <c r="D17" s="66"/>
      <c r="E17" s="66" t="s">
        <v>449</v>
      </c>
      <c r="F17" s="66"/>
    </row>
    <row r="18" spans="1:6" s="1" customFormat="1" ht="15">
      <c r="A18" s="169"/>
      <c r="B18" s="67"/>
      <c r="C18" s="66"/>
      <c r="D18" s="66"/>
      <c r="E18" s="66" t="s">
        <v>455</v>
      </c>
      <c r="F18" s="66"/>
    </row>
    <row r="19" spans="1:6" s="1" customFormat="1" ht="15">
      <c r="A19" s="169" t="s">
        <v>17</v>
      </c>
      <c r="B19" s="67"/>
      <c r="C19" s="66" t="s">
        <v>450</v>
      </c>
      <c r="D19" s="66" t="s">
        <v>453</v>
      </c>
      <c r="E19" s="66" t="s">
        <v>452</v>
      </c>
      <c r="F19" s="66" t="s">
        <v>452</v>
      </c>
    </row>
    <row r="20" spans="1:6" s="1" customFormat="1" ht="15">
      <c r="A20" s="169"/>
      <c r="B20" s="67"/>
      <c r="C20" s="66"/>
      <c r="D20" s="66" t="s">
        <v>453</v>
      </c>
      <c r="E20" s="66" t="s">
        <v>452</v>
      </c>
      <c r="F20" s="66" t="s">
        <v>452</v>
      </c>
    </row>
    <row r="21" spans="1:6" s="1" customFormat="1" ht="15">
      <c r="A21" s="169"/>
      <c r="B21" s="67"/>
      <c r="C21" s="66"/>
      <c r="D21" s="66" t="s">
        <v>453</v>
      </c>
      <c r="E21" s="66" t="s">
        <v>453</v>
      </c>
      <c r="F21" s="66" t="s">
        <v>453</v>
      </c>
    </row>
    <row r="22" spans="1:6" s="1" customFormat="1" ht="15">
      <c r="A22" s="169"/>
      <c r="B22" s="67"/>
      <c r="C22" s="66"/>
      <c r="D22" s="66" t="s">
        <v>453</v>
      </c>
      <c r="E22" s="66" t="s">
        <v>453</v>
      </c>
      <c r="F22" s="66" t="s">
        <v>453</v>
      </c>
    </row>
    <row r="23" spans="1:6" s="1" customFormat="1" ht="15">
      <c r="A23" s="169"/>
      <c r="B23" s="67"/>
      <c r="C23" s="66"/>
      <c r="D23" s="66" t="s">
        <v>449</v>
      </c>
      <c r="E23" s="66" t="s">
        <v>449</v>
      </c>
      <c r="F23" s="66" t="s">
        <v>453</v>
      </c>
    </row>
    <row r="24" spans="1:6" s="1" customFormat="1" ht="15">
      <c r="A24" s="169"/>
      <c r="B24" s="67"/>
      <c r="C24" s="66"/>
      <c r="D24" s="70"/>
      <c r="E24" s="66" t="s">
        <v>449</v>
      </c>
      <c r="F24" s="66" t="s">
        <v>449</v>
      </c>
    </row>
    <row r="25" spans="1:6" s="1" customFormat="1" ht="15">
      <c r="A25" s="169"/>
      <c r="B25" s="67"/>
      <c r="C25" s="66"/>
      <c r="D25" s="66"/>
      <c r="E25" s="66" t="s">
        <v>449</v>
      </c>
      <c r="F25" s="66" t="s">
        <v>449</v>
      </c>
    </row>
    <row r="26" spans="1:6" s="1" customFormat="1" ht="15">
      <c r="A26" s="169"/>
      <c r="B26" s="67"/>
      <c r="C26" s="66"/>
      <c r="D26" s="66"/>
      <c r="E26" s="68" t="s">
        <v>454</v>
      </c>
      <c r="F26" s="66" t="s">
        <v>454</v>
      </c>
    </row>
    <row r="27" spans="1:6" s="1" customFormat="1" ht="15">
      <c r="A27" s="169"/>
      <c r="B27" s="67"/>
      <c r="C27" s="66"/>
      <c r="D27" s="66"/>
      <c r="E27" s="66" t="s">
        <v>450</v>
      </c>
      <c r="F27" s="66" t="s">
        <v>454</v>
      </c>
    </row>
    <row r="28" spans="1:6" s="1" customFormat="1" ht="15">
      <c r="A28" s="169"/>
      <c r="B28" s="67"/>
      <c r="C28" s="66"/>
      <c r="D28" s="66"/>
      <c r="E28" s="66" t="s">
        <v>456</v>
      </c>
      <c r="F28" s="66" t="s">
        <v>451</v>
      </c>
    </row>
    <row r="29" spans="1:6" s="1" customFormat="1" ht="15">
      <c r="A29" s="169"/>
      <c r="B29" s="67"/>
      <c r="C29" s="66"/>
      <c r="D29" s="66"/>
      <c r="E29" s="66" t="s">
        <v>457</v>
      </c>
      <c r="F29" s="66" t="s">
        <v>455</v>
      </c>
    </row>
    <row r="30" spans="1:6" s="1" customFormat="1" ht="15">
      <c r="A30" s="169"/>
      <c r="B30" s="67"/>
      <c r="C30" s="66"/>
      <c r="D30" s="66"/>
      <c r="E30" s="70"/>
      <c r="F30" s="66" t="s">
        <v>456</v>
      </c>
    </row>
    <row r="31" spans="1:6" s="1" customFormat="1" ht="15">
      <c r="A31" s="169"/>
      <c r="B31" s="67"/>
      <c r="C31" s="66"/>
      <c r="D31" s="66"/>
      <c r="E31" s="66"/>
      <c r="F31" s="66" t="s">
        <v>457</v>
      </c>
    </row>
    <row r="32" spans="1:6" s="1" customFormat="1" ht="15">
      <c r="A32" s="169"/>
      <c r="B32" s="67"/>
      <c r="C32" s="66"/>
      <c r="D32" s="66"/>
      <c r="E32" s="66"/>
      <c r="F32" s="66" t="s">
        <v>458</v>
      </c>
    </row>
    <row r="33" spans="1:11" s="1" customFormat="1" ht="15">
      <c r="A33" s="169" t="s">
        <v>406</v>
      </c>
      <c r="B33" s="67"/>
      <c r="C33" s="66" t="s">
        <v>455</v>
      </c>
      <c r="D33" s="66" t="s">
        <v>449</v>
      </c>
      <c r="E33" s="66" t="s">
        <v>454</v>
      </c>
      <c r="F33" s="66" t="s">
        <v>449</v>
      </c>
    </row>
    <row r="34" spans="1:11" s="1" customFormat="1" ht="15">
      <c r="A34" s="169"/>
      <c r="B34" s="67"/>
      <c r="C34" s="66"/>
      <c r="D34" s="66" t="s">
        <v>449</v>
      </c>
      <c r="E34" s="66" t="s">
        <v>452</v>
      </c>
      <c r="F34" s="66" t="s">
        <v>449</v>
      </c>
    </row>
    <row r="35" spans="1:11" s="1" customFormat="1" ht="15">
      <c r="A35" s="169"/>
      <c r="B35" s="67"/>
      <c r="C35" s="66"/>
      <c r="D35" s="66" t="s">
        <v>449</v>
      </c>
      <c r="E35" s="66" t="s">
        <v>453</v>
      </c>
      <c r="F35" s="66" t="s">
        <v>455</v>
      </c>
    </row>
    <row r="36" spans="1:11" s="1" customFormat="1" ht="15">
      <c r="A36" s="169"/>
      <c r="B36" s="67"/>
      <c r="C36" s="69"/>
      <c r="D36" s="66" t="s">
        <v>450</v>
      </c>
      <c r="E36" s="66" t="s">
        <v>449</v>
      </c>
      <c r="F36" s="66" t="s">
        <v>459</v>
      </c>
    </row>
    <row r="37" spans="1:11" s="1" customFormat="1" ht="15">
      <c r="A37" s="169"/>
      <c r="B37" s="67"/>
      <c r="C37" s="69"/>
      <c r="D37" s="66" t="s">
        <v>450</v>
      </c>
      <c r="E37" s="66" t="s">
        <v>449</v>
      </c>
      <c r="F37" s="70"/>
    </row>
    <row r="38" spans="1:11" s="1" customFormat="1" ht="15">
      <c r="A38" s="169"/>
      <c r="B38" s="67"/>
      <c r="C38" s="69"/>
      <c r="D38" s="70"/>
      <c r="E38" s="66" t="s">
        <v>449</v>
      </c>
      <c r="F38" s="70"/>
    </row>
    <row r="39" spans="1:11" s="1" customFormat="1" ht="15">
      <c r="A39" s="169"/>
      <c r="B39" s="67"/>
      <c r="C39" s="69"/>
      <c r="D39" s="66"/>
      <c r="E39" s="66" t="s">
        <v>454</v>
      </c>
      <c r="F39" s="66"/>
    </row>
    <row r="40" spans="1:11" s="1" customFormat="1" ht="15">
      <c r="A40" s="169"/>
      <c r="B40" s="67"/>
      <c r="C40" s="69"/>
      <c r="D40" s="66"/>
      <c r="E40" s="66" t="s">
        <v>455</v>
      </c>
      <c r="F40" s="66"/>
    </row>
    <row r="41" spans="1:11" s="1" customFormat="1" ht="15">
      <c r="A41" s="169"/>
      <c r="B41" s="67"/>
      <c r="C41" s="69"/>
      <c r="D41" s="66"/>
      <c r="E41" s="66" t="s">
        <v>455</v>
      </c>
      <c r="F41" s="66"/>
    </row>
    <row r="42" spans="1:11" s="1" customFormat="1" ht="15">
      <c r="C42" s="71"/>
      <c r="D42" s="72"/>
    </row>
    <row r="43" spans="1:11" s="1" customFormat="1">
      <c r="A43" s="73"/>
      <c r="B43" s="74"/>
      <c r="C43" s="75"/>
      <c r="D43" s="76"/>
      <c r="E43" s="76"/>
      <c r="F43" s="75"/>
      <c r="J43" s="71"/>
      <c r="K43" s="72"/>
    </row>
    <row r="44" spans="1:11" s="1" customFormat="1">
      <c r="A44" s="73"/>
      <c r="B44" s="74"/>
      <c r="C44" s="75"/>
      <c r="D44" s="76"/>
      <c r="E44" s="76"/>
      <c r="F44" s="76"/>
      <c r="J44" s="71"/>
      <c r="K44" s="72"/>
    </row>
    <row r="45" spans="1:11" s="1" customFormat="1">
      <c r="A45" s="73"/>
      <c r="B45" s="74"/>
      <c r="C45" s="75"/>
      <c r="D45" s="76"/>
      <c r="E45" s="76"/>
      <c r="F45" s="76"/>
      <c r="J45" s="71"/>
      <c r="K45" s="72"/>
    </row>
    <row r="46" spans="1:11" s="1" customFormat="1">
      <c r="A46" s="73"/>
      <c r="B46" s="74"/>
      <c r="C46" s="75"/>
      <c r="D46" s="76"/>
      <c r="E46" s="76"/>
      <c r="F46" s="76"/>
      <c r="J46" s="71"/>
      <c r="K46" s="72"/>
    </row>
    <row r="47" spans="1:11" s="1" customFormat="1">
      <c r="A47" s="73"/>
      <c r="B47" s="74"/>
      <c r="C47" s="75"/>
      <c r="D47" s="76"/>
      <c r="E47" s="76"/>
      <c r="F47" s="76"/>
      <c r="J47" s="71"/>
      <c r="K47" s="72"/>
    </row>
    <row r="48" spans="1:11" s="1" customFormat="1">
      <c r="A48" s="73"/>
      <c r="B48" s="74"/>
      <c r="C48" s="75"/>
      <c r="D48" s="76"/>
      <c r="E48" s="76"/>
      <c r="F48" s="76"/>
      <c r="J48" s="71"/>
      <c r="K48" s="72"/>
    </row>
    <row r="49" spans="1:11" s="1" customFormat="1">
      <c r="A49" s="73"/>
      <c r="B49" s="74"/>
      <c r="C49" s="75"/>
      <c r="D49" s="76"/>
      <c r="E49" s="76"/>
      <c r="F49" s="76"/>
      <c r="J49" s="71"/>
      <c r="K49" s="72"/>
    </row>
    <row r="50" spans="1:11" s="1" customFormat="1">
      <c r="A50" s="73"/>
      <c r="B50" s="74"/>
      <c r="C50" s="75"/>
      <c r="D50" s="76"/>
      <c r="E50" s="76"/>
      <c r="F50" s="76"/>
      <c r="J50" s="71"/>
      <c r="K50" s="72"/>
    </row>
    <row r="51" spans="1:11" s="1" customFormat="1">
      <c r="A51" s="73"/>
      <c r="B51" s="74"/>
      <c r="C51" s="75"/>
      <c r="D51" s="76"/>
      <c r="E51" s="76"/>
      <c r="F51" s="76"/>
      <c r="J51" s="71"/>
      <c r="K51" s="72"/>
    </row>
    <row r="52" spans="1:11" s="1" customFormat="1">
      <c r="A52" s="73"/>
      <c r="B52" s="74"/>
      <c r="C52" s="75"/>
      <c r="D52" s="76"/>
      <c r="E52" s="76"/>
      <c r="F52" s="76"/>
      <c r="J52" s="71"/>
      <c r="K52" s="72"/>
    </row>
    <row r="53" spans="1:11" s="1" customFormat="1">
      <c r="A53" s="73"/>
      <c r="B53" s="74"/>
      <c r="C53" s="75"/>
      <c r="D53" s="76"/>
      <c r="E53" s="76"/>
      <c r="F53" s="77"/>
      <c r="J53" s="71"/>
      <c r="K53" s="72"/>
    </row>
    <row r="54" spans="1:11" s="1" customFormat="1">
      <c r="A54" s="73"/>
      <c r="B54" s="74"/>
      <c r="C54" s="75"/>
      <c r="D54" s="76"/>
      <c r="E54" s="76"/>
      <c r="F54" s="77"/>
      <c r="J54" s="71"/>
      <c r="K54" s="72"/>
    </row>
    <row r="55" spans="1:11" s="1" customFormat="1">
      <c r="A55" s="73"/>
      <c r="B55" s="74"/>
      <c r="C55" s="75"/>
      <c r="D55" s="76"/>
      <c r="E55" s="76"/>
      <c r="F55" s="77"/>
      <c r="J55" s="71"/>
      <c r="K55" s="72"/>
    </row>
    <row r="56" spans="1:11" s="1" customFormat="1">
      <c r="A56" s="73"/>
      <c r="B56" s="74"/>
      <c r="C56" s="75"/>
      <c r="D56" s="76"/>
      <c r="E56" s="76"/>
      <c r="F56" s="77"/>
      <c r="J56" s="71"/>
      <c r="K56" s="72"/>
    </row>
    <row r="57" spans="1:11" s="1" customFormat="1">
      <c r="A57" s="73"/>
      <c r="B57" s="74"/>
      <c r="C57" s="75"/>
      <c r="D57" s="76"/>
      <c r="E57" s="76"/>
      <c r="F57" s="77"/>
      <c r="J57" s="71"/>
      <c r="K57" s="72"/>
    </row>
    <row r="58" spans="1:11" s="1" customFormat="1">
      <c r="A58" s="73"/>
      <c r="B58" s="74"/>
      <c r="C58" s="75"/>
      <c r="D58" s="76"/>
      <c r="E58" s="76"/>
      <c r="F58" s="77"/>
      <c r="J58" s="71"/>
      <c r="K58" s="72"/>
    </row>
    <row r="59" spans="1:11" s="1" customFormat="1">
      <c r="A59" s="73"/>
      <c r="B59" s="74"/>
      <c r="C59" s="75"/>
      <c r="D59" s="76"/>
      <c r="E59" s="76"/>
      <c r="F59" s="77"/>
      <c r="J59" s="71"/>
      <c r="K59" s="72"/>
    </row>
    <row r="60" spans="1:11" s="1" customFormat="1">
      <c r="A60" s="73"/>
      <c r="B60" s="74"/>
      <c r="C60" s="75"/>
      <c r="D60" s="76"/>
      <c r="E60" s="76"/>
      <c r="F60" s="77"/>
      <c r="J60" s="71"/>
      <c r="K60" s="72"/>
    </row>
    <row r="61" spans="1:11" s="1" customFormat="1">
      <c r="A61" s="73"/>
      <c r="B61" s="74"/>
      <c r="C61" s="75"/>
      <c r="D61" s="76"/>
      <c r="E61" s="76"/>
      <c r="F61" s="77"/>
      <c r="J61" s="71"/>
      <c r="K61" s="72"/>
    </row>
    <row r="62" spans="1:11" s="1" customFormat="1">
      <c r="A62" s="73"/>
      <c r="B62" s="74"/>
      <c r="C62" s="75"/>
      <c r="D62" s="76"/>
      <c r="E62" s="76"/>
      <c r="F62" s="77"/>
      <c r="J62" s="71"/>
      <c r="K62" s="72"/>
    </row>
    <row r="63" spans="1:11" s="1" customFormat="1">
      <c r="A63" s="73"/>
      <c r="B63" s="74"/>
      <c r="C63" s="75"/>
      <c r="D63" s="76"/>
      <c r="E63" s="76"/>
      <c r="F63" s="77"/>
      <c r="J63" s="71"/>
      <c r="K63" s="72"/>
    </row>
    <row r="64" spans="1:11" s="1" customFormat="1">
      <c r="A64" s="73"/>
      <c r="B64" s="74"/>
      <c r="C64" s="75"/>
      <c r="D64" s="76"/>
      <c r="E64" s="76"/>
      <c r="F64" s="77"/>
      <c r="J64" s="71"/>
      <c r="K64" s="72"/>
    </row>
    <row r="65" spans="1:11" s="1" customFormat="1">
      <c r="A65" s="73"/>
      <c r="B65" s="74"/>
      <c r="C65" s="75"/>
      <c r="D65" s="76"/>
      <c r="E65" s="76"/>
      <c r="F65" s="77"/>
      <c r="J65" s="71"/>
      <c r="K65" s="72"/>
    </row>
    <row r="66" spans="1:11" s="1" customFormat="1">
      <c r="A66" s="73"/>
      <c r="B66" s="74"/>
      <c r="C66" s="75"/>
      <c r="D66" s="76"/>
      <c r="E66" s="76"/>
      <c r="F66" s="77"/>
      <c r="J66" s="71"/>
      <c r="K66" s="72"/>
    </row>
    <row r="67" spans="1:11" s="1" customFormat="1">
      <c r="A67" s="73"/>
      <c r="B67" s="74"/>
      <c r="C67" s="75"/>
      <c r="D67" s="76"/>
      <c r="E67" s="76"/>
      <c r="F67" s="77"/>
      <c r="J67" s="71"/>
      <c r="K67" s="72"/>
    </row>
    <row r="68" spans="1:11" s="1" customFormat="1">
      <c r="A68" s="73"/>
      <c r="B68" s="74"/>
      <c r="C68" s="75"/>
      <c r="D68" s="76"/>
      <c r="E68" s="76"/>
      <c r="F68" s="77"/>
      <c r="J68" s="71"/>
      <c r="K68" s="72"/>
    </row>
    <row r="69" spans="1:11" s="1" customFormat="1">
      <c r="A69" s="73"/>
      <c r="B69" s="74"/>
      <c r="C69" s="75"/>
      <c r="D69" s="76"/>
      <c r="E69" s="76"/>
      <c r="F69" s="77"/>
      <c r="J69" s="71"/>
      <c r="K69" s="72"/>
    </row>
    <row r="70" spans="1:11" s="1" customFormat="1">
      <c r="A70" s="73"/>
      <c r="B70" s="74"/>
      <c r="C70" s="75"/>
      <c r="D70" s="76"/>
      <c r="E70" s="76"/>
      <c r="F70" s="77"/>
      <c r="J70" s="71"/>
      <c r="K70" s="72"/>
    </row>
    <row r="71" spans="1:11" s="1" customFormat="1">
      <c r="A71" s="73"/>
      <c r="B71" s="74"/>
      <c r="C71" s="75"/>
      <c r="D71" s="76"/>
      <c r="E71" s="76"/>
      <c r="F71" s="77"/>
      <c r="J71" s="71"/>
      <c r="K71" s="72"/>
    </row>
    <row r="72" spans="1:11" s="1" customFormat="1">
      <c r="A72" s="73"/>
      <c r="B72" s="74"/>
      <c r="C72" s="75"/>
      <c r="D72" s="76"/>
      <c r="E72" s="76"/>
      <c r="F72" s="77"/>
      <c r="J72" s="71"/>
      <c r="K72" s="72"/>
    </row>
    <row r="73" spans="1:11" s="1" customFormat="1">
      <c r="A73" s="73"/>
      <c r="B73" s="74"/>
      <c r="C73" s="75"/>
      <c r="D73" s="76"/>
      <c r="E73" s="76"/>
      <c r="F73" s="77"/>
      <c r="J73" s="71"/>
      <c r="K73" s="72"/>
    </row>
    <row r="74" spans="1:11" s="1" customFormat="1">
      <c r="A74" s="73"/>
      <c r="B74" s="74"/>
      <c r="C74" s="75"/>
      <c r="D74" s="76"/>
      <c r="E74" s="76"/>
      <c r="F74" s="76"/>
      <c r="J74" s="71"/>
      <c r="K74" s="72"/>
    </row>
    <row r="75" spans="1:11" s="1" customFormat="1">
      <c r="A75" s="73"/>
      <c r="B75" s="74"/>
      <c r="C75" s="75"/>
      <c r="D75" s="76"/>
      <c r="E75" s="76"/>
      <c r="F75" s="76"/>
      <c r="J75" s="71"/>
      <c r="K75" s="72"/>
    </row>
    <row r="76" spans="1:11" s="1" customFormat="1">
      <c r="A76" s="73"/>
      <c r="B76" s="74"/>
      <c r="C76" s="75"/>
      <c r="D76" s="76"/>
      <c r="E76" s="76"/>
      <c r="F76" s="76"/>
      <c r="J76" s="71"/>
      <c r="K76" s="72"/>
    </row>
    <row r="77" spans="1:11" s="1" customFormat="1">
      <c r="A77" s="73"/>
      <c r="B77" s="74"/>
      <c r="C77" s="75"/>
      <c r="D77" s="76"/>
      <c r="E77" s="76"/>
      <c r="F77" s="76"/>
      <c r="J77" s="71"/>
      <c r="K77" s="72"/>
    </row>
    <row r="78" spans="1:11" s="1" customFormat="1">
      <c r="A78" s="73"/>
      <c r="B78" s="74"/>
      <c r="C78" s="75"/>
      <c r="D78" s="76"/>
      <c r="E78" s="76"/>
      <c r="F78" s="76"/>
      <c r="J78" s="71"/>
      <c r="K78" s="72"/>
    </row>
    <row r="79" spans="1:11" s="1" customFormat="1">
      <c r="A79" s="73"/>
      <c r="B79" s="74"/>
      <c r="C79" s="75"/>
      <c r="D79" s="76"/>
      <c r="E79" s="76"/>
      <c r="F79" s="76"/>
      <c r="J79" s="71"/>
      <c r="K79" s="72"/>
    </row>
    <row r="80" spans="1:11" s="1" customFormat="1">
      <c r="A80" s="73"/>
      <c r="B80" s="74"/>
      <c r="C80" s="75"/>
      <c r="D80" s="76"/>
      <c r="E80" s="76"/>
      <c r="F80" s="76"/>
      <c r="J80" s="71"/>
      <c r="K80" s="72"/>
    </row>
    <row r="81" spans="1:11" s="1" customFormat="1">
      <c r="A81" s="73"/>
      <c r="B81" s="74"/>
      <c r="C81" s="75"/>
      <c r="D81" s="76"/>
      <c r="E81" s="76"/>
      <c r="F81" s="76"/>
      <c r="J81" s="71"/>
      <c r="K81" s="72"/>
    </row>
    <row r="82" spans="1:11" s="1" customFormat="1">
      <c r="A82" s="73"/>
      <c r="B82" s="74"/>
      <c r="C82" s="75"/>
      <c r="D82" s="76"/>
      <c r="E82" s="76"/>
      <c r="F82" s="76"/>
      <c r="J82" s="71"/>
      <c r="K82" s="72"/>
    </row>
    <row r="83" spans="1:11" s="1" customFormat="1">
      <c r="A83" s="73"/>
      <c r="B83" s="74"/>
      <c r="C83" s="75"/>
      <c r="D83" s="76"/>
      <c r="E83" s="76"/>
      <c r="F83" s="76"/>
      <c r="J83" s="71"/>
      <c r="K83" s="72"/>
    </row>
    <row r="84" spans="1:11" s="1" customFormat="1">
      <c r="A84" s="73"/>
      <c r="B84" s="74"/>
      <c r="C84" s="75"/>
      <c r="D84" s="76"/>
      <c r="E84" s="76"/>
      <c r="F84" s="76"/>
      <c r="J84" s="71"/>
      <c r="K84" s="72"/>
    </row>
    <row r="85" spans="1:11" s="1" customFormat="1">
      <c r="A85" s="73"/>
      <c r="B85" s="74"/>
      <c r="C85" s="75"/>
      <c r="D85" s="76"/>
      <c r="E85" s="76"/>
      <c r="F85" s="76"/>
      <c r="J85" s="71"/>
      <c r="K85" s="72"/>
    </row>
    <row r="86" spans="1:11" s="1" customFormat="1">
      <c r="A86" s="73"/>
      <c r="B86" s="74"/>
      <c r="C86" s="75"/>
      <c r="D86" s="76"/>
      <c r="E86" s="76"/>
      <c r="F86" s="76"/>
      <c r="J86" s="71"/>
      <c r="K86" s="72"/>
    </row>
    <row r="87" spans="1:11" s="1" customFormat="1">
      <c r="A87" s="73"/>
      <c r="B87" s="74"/>
      <c r="C87" s="75"/>
      <c r="D87" s="76"/>
      <c r="E87" s="76"/>
      <c r="F87" s="76"/>
      <c r="J87" s="71"/>
      <c r="K87" s="72"/>
    </row>
    <row r="88" spans="1:11" s="1" customFormat="1">
      <c r="A88" s="73"/>
      <c r="B88" s="74"/>
      <c r="C88" s="75"/>
      <c r="D88" s="76"/>
      <c r="E88" s="76"/>
      <c r="F88" s="76"/>
      <c r="J88" s="71"/>
      <c r="K88" s="72"/>
    </row>
    <row r="89" spans="1:11" s="1" customFormat="1">
      <c r="A89" s="73"/>
      <c r="B89" s="74"/>
      <c r="C89" s="75"/>
      <c r="D89" s="76"/>
      <c r="E89" s="76"/>
      <c r="F89" s="76"/>
      <c r="J89" s="71"/>
      <c r="K89" s="72"/>
    </row>
    <row r="90" spans="1:11" s="1" customFormat="1">
      <c r="A90" s="73"/>
      <c r="B90" s="74"/>
      <c r="C90" s="75"/>
      <c r="D90" s="76"/>
      <c r="E90" s="76"/>
      <c r="F90" s="76"/>
      <c r="J90" s="71"/>
      <c r="K90" s="72"/>
    </row>
    <row r="91" spans="1:11" s="1" customFormat="1">
      <c r="A91" s="73"/>
      <c r="B91" s="74"/>
      <c r="C91" s="75"/>
      <c r="D91" s="76"/>
      <c r="E91" s="76"/>
      <c r="F91" s="76"/>
      <c r="J91" s="71"/>
      <c r="K91" s="72"/>
    </row>
    <row r="92" spans="1:11" s="1" customFormat="1">
      <c r="A92" s="73"/>
      <c r="B92" s="74"/>
      <c r="C92" s="75"/>
      <c r="D92" s="76"/>
      <c r="E92" s="76"/>
      <c r="F92" s="76"/>
      <c r="J92" s="71"/>
      <c r="K92" s="72"/>
    </row>
    <row r="93" spans="1:11" s="1" customFormat="1">
      <c r="A93" s="73"/>
      <c r="B93" s="74"/>
      <c r="C93" s="75"/>
      <c r="D93" s="76"/>
      <c r="E93" s="76"/>
      <c r="F93" s="76"/>
      <c r="J93" s="71"/>
      <c r="K93" s="72"/>
    </row>
    <row r="94" spans="1:11" s="1" customFormat="1">
      <c r="A94" s="73"/>
      <c r="B94" s="74"/>
      <c r="C94" s="75"/>
      <c r="D94" s="76"/>
      <c r="E94" s="76"/>
      <c r="F94" s="76"/>
      <c r="J94" s="71"/>
      <c r="K94" s="72"/>
    </row>
    <row r="95" spans="1:11" s="1" customFormat="1">
      <c r="A95" s="73"/>
      <c r="B95" s="74"/>
      <c r="C95" s="75"/>
      <c r="D95" s="76"/>
      <c r="E95" s="76"/>
      <c r="F95" s="76"/>
      <c r="J95" s="71"/>
      <c r="K95" s="72"/>
    </row>
    <row r="96" spans="1:11" s="1" customFormat="1">
      <c r="A96" s="73"/>
      <c r="B96" s="74"/>
      <c r="C96" s="75"/>
      <c r="D96" s="76"/>
      <c r="E96" s="76"/>
      <c r="F96" s="77"/>
      <c r="J96" s="71"/>
      <c r="K96" s="72"/>
    </row>
    <row r="97" spans="1:11" s="1" customFormat="1">
      <c r="A97" s="73"/>
      <c r="B97" s="74"/>
      <c r="C97" s="75"/>
      <c r="D97" s="76"/>
      <c r="E97" s="76"/>
      <c r="F97" s="77"/>
      <c r="J97" s="71"/>
      <c r="K97" s="72"/>
    </row>
    <row r="98" spans="1:11" s="1" customFormat="1">
      <c r="A98" s="73"/>
      <c r="B98" s="74"/>
      <c r="C98" s="75"/>
      <c r="D98" s="76"/>
      <c r="E98" s="76"/>
      <c r="F98" s="77"/>
      <c r="J98" s="71"/>
      <c r="K98" s="72"/>
    </row>
    <row r="99" spans="1:11" s="1" customFormat="1">
      <c r="A99" s="73"/>
      <c r="B99" s="74"/>
      <c r="C99" s="75"/>
      <c r="D99" s="76"/>
      <c r="E99" s="76"/>
      <c r="F99" s="77"/>
      <c r="J99" s="71"/>
      <c r="K99" s="72"/>
    </row>
    <row r="100" spans="1:11" s="1" customFormat="1">
      <c r="A100" s="73"/>
      <c r="B100" s="74"/>
      <c r="C100" s="75"/>
      <c r="D100" s="76"/>
      <c r="E100" s="76"/>
      <c r="F100" s="77"/>
      <c r="J100" s="71"/>
      <c r="K100" s="72"/>
    </row>
    <row r="101" spans="1:11" s="1" customFormat="1">
      <c r="A101" s="73"/>
      <c r="B101" s="74"/>
      <c r="C101" s="75"/>
      <c r="D101" s="76"/>
      <c r="E101" s="76"/>
      <c r="F101" s="77"/>
      <c r="J101" s="71"/>
      <c r="K101" s="72"/>
    </row>
    <row r="102" spans="1:11" s="1" customFormat="1">
      <c r="A102" s="73"/>
      <c r="B102" s="74"/>
      <c r="C102" s="75"/>
      <c r="D102" s="76"/>
      <c r="E102" s="76"/>
      <c r="F102" s="77"/>
      <c r="J102" s="71"/>
      <c r="K102" s="72"/>
    </row>
    <row r="103" spans="1:11" s="1" customFormat="1">
      <c r="A103" s="73"/>
      <c r="B103" s="74"/>
      <c r="C103" s="75"/>
      <c r="D103" s="76"/>
      <c r="E103" s="76"/>
      <c r="F103" s="77"/>
      <c r="J103" s="71"/>
      <c r="K103" s="72"/>
    </row>
    <row r="104" spans="1:11" s="1" customFormat="1">
      <c r="A104" s="73"/>
      <c r="B104" s="74"/>
      <c r="C104" s="75"/>
      <c r="D104" s="76"/>
      <c r="E104" s="76"/>
      <c r="F104" s="77"/>
      <c r="J104" s="71"/>
      <c r="K104" s="72"/>
    </row>
    <row r="105" spans="1:11" s="1" customFormat="1">
      <c r="A105" s="73"/>
      <c r="B105" s="74"/>
      <c r="C105" s="75"/>
      <c r="D105" s="76"/>
      <c r="E105" s="76"/>
      <c r="F105" s="77"/>
      <c r="J105" s="71"/>
      <c r="K105" s="72"/>
    </row>
    <row r="106" spans="1:11" s="1" customFormat="1">
      <c r="A106" s="73"/>
      <c r="B106" s="74"/>
      <c r="C106" s="75"/>
      <c r="D106" s="76"/>
      <c r="E106" s="76"/>
      <c r="F106" s="77"/>
      <c r="J106" s="71"/>
      <c r="K106" s="72"/>
    </row>
    <row r="107" spans="1:11" s="1" customFormat="1">
      <c r="A107" s="73"/>
      <c r="B107" s="74"/>
      <c r="C107" s="75"/>
      <c r="D107" s="76"/>
      <c r="E107" s="76"/>
      <c r="F107" s="77"/>
      <c r="J107" s="71"/>
      <c r="K107" s="72"/>
    </row>
    <row r="108" spans="1:11" s="1" customFormat="1">
      <c r="A108" s="73"/>
      <c r="B108" s="74"/>
      <c r="C108" s="75"/>
      <c r="D108" s="76"/>
      <c r="E108" s="76"/>
      <c r="F108" s="77"/>
      <c r="J108" s="71"/>
      <c r="K108" s="72"/>
    </row>
    <row r="109" spans="1:11" s="1" customFormat="1">
      <c r="A109" s="73"/>
      <c r="B109" s="74"/>
      <c r="C109" s="75"/>
      <c r="D109" s="76"/>
      <c r="E109" s="76"/>
      <c r="F109" s="77"/>
      <c r="J109" s="71"/>
      <c r="K109" s="72"/>
    </row>
    <row r="110" spans="1:11" s="1" customFormat="1">
      <c r="A110" s="73"/>
      <c r="B110" s="74"/>
      <c r="C110" s="75"/>
      <c r="D110" s="76"/>
      <c r="E110" s="76"/>
      <c r="F110" s="77"/>
      <c r="J110" s="71"/>
      <c r="K110" s="72"/>
    </row>
    <row r="111" spans="1:11" s="1" customFormat="1">
      <c r="A111" s="73"/>
      <c r="B111" s="74"/>
      <c r="C111" s="75"/>
      <c r="D111" s="76"/>
      <c r="E111" s="76"/>
      <c r="F111" s="77"/>
      <c r="J111" s="71"/>
      <c r="K111" s="72"/>
    </row>
    <row r="112" spans="1:11" s="1" customFormat="1">
      <c r="A112" s="73"/>
      <c r="B112" s="74"/>
      <c r="C112" s="75"/>
      <c r="D112" s="76"/>
      <c r="E112" s="76"/>
      <c r="F112" s="76"/>
      <c r="J112" s="71"/>
      <c r="K112" s="72"/>
    </row>
    <row r="113" spans="1:11" s="1" customFormat="1">
      <c r="A113" s="73"/>
      <c r="B113" s="74"/>
      <c r="C113" s="75"/>
      <c r="D113" s="76"/>
      <c r="E113" s="76"/>
      <c r="F113" s="76"/>
      <c r="J113" s="71"/>
      <c r="K113" s="72"/>
    </row>
    <row r="114" spans="1:11" s="1" customFormat="1">
      <c r="A114" s="73"/>
      <c r="B114" s="74"/>
      <c r="C114" s="75"/>
      <c r="D114" s="76"/>
      <c r="E114" s="76"/>
      <c r="F114" s="76"/>
      <c r="J114" s="71"/>
      <c r="K114" s="72"/>
    </row>
    <row r="115" spans="1:11" s="1" customFormat="1">
      <c r="A115" s="73"/>
      <c r="B115" s="74"/>
      <c r="C115" s="75"/>
      <c r="D115" s="76"/>
      <c r="E115" s="76"/>
      <c r="F115" s="76"/>
      <c r="J115" s="71"/>
      <c r="K115" s="72"/>
    </row>
    <row r="116" spans="1:11" s="1" customFormat="1">
      <c r="A116" s="73"/>
      <c r="B116" s="74"/>
      <c r="C116" s="75"/>
      <c r="D116" s="76"/>
      <c r="E116" s="76"/>
      <c r="F116" s="76"/>
      <c r="J116" s="71"/>
      <c r="K116" s="72"/>
    </row>
    <row r="117" spans="1:11" s="1" customFormat="1">
      <c r="A117" s="73"/>
      <c r="B117" s="74"/>
      <c r="C117" s="75"/>
      <c r="D117" s="76"/>
      <c r="E117" s="76"/>
      <c r="F117" s="76"/>
      <c r="J117" s="71"/>
      <c r="K117" s="72"/>
    </row>
    <row r="118" spans="1:11" s="1" customFormat="1">
      <c r="A118" s="73"/>
      <c r="B118" s="74"/>
      <c r="C118" s="75"/>
      <c r="D118" s="76"/>
      <c r="E118" s="76"/>
      <c r="F118" s="76"/>
      <c r="J118" s="71"/>
      <c r="K118" s="72"/>
    </row>
    <row r="119" spans="1:11" s="1" customFormat="1">
      <c r="A119" s="73"/>
      <c r="B119" s="74"/>
      <c r="C119" s="75"/>
      <c r="D119" s="76"/>
      <c r="E119" s="76"/>
      <c r="F119" s="76"/>
      <c r="J119" s="71"/>
      <c r="K119" s="72"/>
    </row>
    <row r="120" spans="1:11" s="1" customFormat="1">
      <c r="A120" s="73"/>
      <c r="B120" s="74"/>
      <c r="C120" s="75"/>
      <c r="D120" s="76"/>
      <c r="E120" s="76"/>
      <c r="F120" s="76"/>
      <c r="J120" s="71"/>
      <c r="K120" s="72"/>
    </row>
    <row r="121" spans="1:11" s="1" customFormat="1">
      <c r="A121" s="73"/>
      <c r="B121" s="74"/>
      <c r="C121" s="75"/>
      <c r="D121" s="76"/>
      <c r="E121" s="76"/>
      <c r="F121" s="76"/>
      <c r="J121" s="71"/>
      <c r="K121" s="72"/>
    </row>
    <row r="122" spans="1:11" s="1" customFormat="1">
      <c r="A122" s="73"/>
      <c r="B122" s="74"/>
      <c r="C122" s="75"/>
      <c r="D122" s="76"/>
      <c r="E122" s="76"/>
      <c r="F122" s="76"/>
      <c r="J122" s="71"/>
      <c r="K122" s="72"/>
    </row>
    <row r="123" spans="1:11" s="1" customFormat="1">
      <c r="A123" s="73"/>
      <c r="B123" s="74"/>
      <c r="C123" s="75"/>
      <c r="D123" s="76"/>
      <c r="E123" s="76"/>
      <c r="F123" s="76"/>
      <c r="J123" s="71"/>
      <c r="K123" s="72"/>
    </row>
    <row r="124" spans="1:11" s="1" customFormat="1">
      <c r="A124" s="73"/>
      <c r="B124" s="74"/>
      <c r="C124" s="75"/>
      <c r="D124" s="76"/>
      <c r="E124" s="76"/>
      <c r="F124" s="76"/>
      <c r="J124" s="71"/>
      <c r="K124" s="72"/>
    </row>
    <row r="125" spans="1:11" s="1" customFormat="1">
      <c r="A125" s="73"/>
      <c r="B125" s="74"/>
      <c r="C125" s="75"/>
      <c r="D125" s="76"/>
      <c r="E125" s="76"/>
      <c r="F125" s="76"/>
      <c r="J125" s="71"/>
      <c r="K125" s="72"/>
    </row>
    <row r="126" spans="1:11" s="1" customFormat="1">
      <c r="A126" s="73"/>
      <c r="B126" s="74"/>
      <c r="C126" s="75"/>
      <c r="D126" s="76"/>
      <c r="E126" s="76"/>
      <c r="F126" s="76"/>
      <c r="J126" s="71"/>
      <c r="K126" s="72"/>
    </row>
    <row r="127" spans="1:11" s="1" customFormat="1">
      <c r="A127" s="73"/>
      <c r="B127" s="74"/>
      <c r="C127" s="75"/>
      <c r="D127" s="76"/>
      <c r="E127" s="76"/>
      <c r="F127" s="76"/>
      <c r="J127" s="71"/>
      <c r="K127" s="72"/>
    </row>
    <row r="128" spans="1:11" s="1" customFormat="1">
      <c r="A128" s="73"/>
      <c r="B128" s="74"/>
      <c r="C128" s="75"/>
      <c r="D128" s="76"/>
      <c r="E128" s="76"/>
      <c r="F128" s="76"/>
      <c r="J128" s="71"/>
      <c r="K128" s="72"/>
    </row>
    <row r="129" spans="1:11" s="1" customFormat="1">
      <c r="A129" s="73"/>
      <c r="B129" s="74"/>
      <c r="C129" s="75"/>
      <c r="D129" s="76"/>
      <c r="E129" s="76"/>
      <c r="F129" s="76"/>
      <c r="J129" s="71"/>
      <c r="K129" s="72"/>
    </row>
    <row r="130" spans="1:11" s="1" customFormat="1">
      <c r="A130" s="73"/>
      <c r="B130" s="74"/>
      <c r="C130" s="75"/>
      <c r="D130" s="76"/>
      <c r="E130" s="76"/>
      <c r="F130" s="76"/>
      <c r="J130" s="71"/>
      <c r="K130" s="72"/>
    </row>
    <row r="131" spans="1:11" s="1" customFormat="1">
      <c r="A131" s="73"/>
      <c r="B131" s="74"/>
      <c r="C131" s="75"/>
      <c r="D131" s="76"/>
      <c r="E131" s="76"/>
      <c r="F131" s="76"/>
      <c r="J131" s="71"/>
      <c r="K131" s="72"/>
    </row>
    <row r="132" spans="1:11" s="1" customFormat="1">
      <c r="A132" s="73"/>
      <c r="B132" s="74"/>
      <c r="C132" s="75"/>
      <c r="D132" s="76"/>
      <c r="E132" s="76"/>
      <c r="F132" s="76"/>
      <c r="J132" s="71"/>
      <c r="K132" s="72"/>
    </row>
    <row r="133" spans="1:11" s="1" customFormat="1">
      <c r="A133" s="73"/>
      <c r="B133" s="74"/>
      <c r="C133" s="75"/>
      <c r="D133" s="76"/>
      <c r="E133" s="76"/>
      <c r="F133" s="76"/>
      <c r="J133" s="71"/>
      <c r="K133" s="72"/>
    </row>
    <row r="134" spans="1:11" s="1" customFormat="1">
      <c r="A134" s="73"/>
      <c r="B134" s="74"/>
      <c r="C134" s="75"/>
      <c r="D134" s="76"/>
      <c r="E134" s="76"/>
      <c r="F134" s="76"/>
      <c r="J134" s="71"/>
      <c r="K134" s="72"/>
    </row>
    <row r="135" spans="1:11" s="1" customFormat="1">
      <c r="A135" s="73"/>
      <c r="B135" s="74"/>
      <c r="C135" s="75"/>
      <c r="D135" s="76"/>
      <c r="E135" s="76"/>
      <c r="F135" s="76"/>
      <c r="J135" s="71"/>
      <c r="K135" s="72"/>
    </row>
    <row r="136" spans="1:11" s="1" customFormat="1">
      <c r="A136" s="73"/>
      <c r="B136" s="74"/>
      <c r="C136" s="75"/>
      <c r="D136" s="76"/>
      <c r="E136" s="76"/>
      <c r="F136" s="76"/>
      <c r="J136" s="71"/>
      <c r="K136" s="72"/>
    </row>
    <row r="137" spans="1:11" s="1" customFormat="1">
      <c r="A137" s="73"/>
      <c r="B137" s="74"/>
      <c r="C137" s="75"/>
      <c r="D137" s="76"/>
      <c r="E137" s="76"/>
      <c r="F137" s="76"/>
      <c r="J137" s="71"/>
      <c r="K137" s="72"/>
    </row>
    <row r="138" spans="1:11" s="1" customFormat="1" ht="24" customHeight="1">
      <c r="A138" s="73"/>
      <c r="B138" s="74"/>
      <c r="C138" s="75"/>
      <c r="D138" s="76"/>
      <c r="E138" s="76"/>
      <c r="F138" s="76"/>
      <c r="J138" s="71"/>
      <c r="K138" s="72"/>
    </row>
    <row r="139" spans="1:11" s="1" customFormat="1" ht="15.75" customHeight="1">
      <c r="A139" s="73"/>
      <c r="B139" s="74"/>
      <c r="C139" s="75"/>
      <c r="D139" s="76"/>
      <c r="E139" s="76"/>
      <c r="F139" s="76"/>
      <c r="J139" s="71"/>
      <c r="K139" s="72"/>
    </row>
    <row r="140" spans="1:11" s="1" customFormat="1">
      <c r="A140" s="73"/>
      <c r="B140" s="74"/>
      <c r="C140" s="75"/>
      <c r="D140" s="76"/>
      <c r="E140" s="76"/>
      <c r="F140" s="76"/>
      <c r="J140" s="71"/>
      <c r="K140" s="72"/>
    </row>
    <row r="141" spans="1:11" s="1" customFormat="1">
      <c r="A141" s="73"/>
      <c r="B141" s="74"/>
      <c r="C141" s="75"/>
      <c r="D141" s="76"/>
      <c r="E141" s="76"/>
      <c r="F141" s="76"/>
      <c r="J141" s="71"/>
      <c r="K141" s="72"/>
    </row>
    <row r="142" spans="1:11" s="1" customFormat="1">
      <c r="A142" s="73"/>
      <c r="B142" s="74"/>
      <c r="C142" s="75"/>
      <c r="D142" s="76"/>
      <c r="E142" s="76"/>
      <c r="F142" s="76"/>
      <c r="J142" s="71"/>
      <c r="K142" s="72"/>
    </row>
    <row r="143" spans="1:11" s="1" customFormat="1">
      <c r="A143" s="73"/>
      <c r="B143" s="74"/>
      <c r="C143" s="75"/>
      <c r="D143" s="76"/>
      <c r="E143" s="76"/>
      <c r="F143" s="76"/>
      <c r="J143" s="71"/>
      <c r="K143" s="72"/>
    </row>
    <row r="144" spans="1:11" s="1" customFormat="1">
      <c r="A144" s="73"/>
      <c r="B144" s="74"/>
      <c r="C144" s="75"/>
      <c r="D144" s="76"/>
      <c r="E144" s="76"/>
      <c r="F144" s="76"/>
      <c r="J144" s="71"/>
      <c r="K144" s="72"/>
    </row>
    <row r="145" spans="1:11" s="1" customFormat="1">
      <c r="A145" s="73"/>
      <c r="B145" s="74"/>
      <c r="C145" s="75"/>
      <c r="D145" s="76"/>
      <c r="E145" s="76"/>
      <c r="F145" s="76"/>
      <c r="J145" s="71"/>
      <c r="K145" s="72"/>
    </row>
    <row r="146" spans="1:11" s="1" customFormat="1" ht="15.75" customHeight="1">
      <c r="A146" s="73"/>
      <c r="B146" s="74"/>
      <c r="C146" s="75"/>
      <c r="D146" s="76"/>
      <c r="E146" s="76"/>
      <c r="F146" s="76"/>
      <c r="J146" s="71"/>
      <c r="K146" s="72"/>
    </row>
    <row r="147" spans="1:11" s="1" customFormat="1">
      <c r="A147" s="73"/>
      <c r="B147" s="74"/>
      <c r="C147" s="75"/>
      <c r="D147" s="76"/>
      <c r="E147" s="76"/>
      <c r="F147" s="76"/>
      <c r="J147" s="71"/>
      <c r="K147" s="72"/>
    </row>
    <row r="148" spans="1:11" s="1" customFormat="1">
      <c r="A148" s="73"/>
      <c r="B148" s="74"/>
      <c r="C148" s="75"/>
      <c r="D148" s="76"/>
      <c r="E148" s="76"/>
      <c r="F148" s="76"/>
      <c r="J148" s="71"/>
      <c r="K148" s="72"/>
    </row>
    <row r="149" spans="1:11" s="1" customFormat="1">
      <c r="A149" s="73"/>
      <c r="B149" s="74"/>
      <c r="C149" s="75"/>
      <c r="D149" s="76"/>
      <c r="E149" s="76"/>
      <c r="F149" s="76"/>
      <c r="J149" s="71"/>
      <c r="K149" s="72"/>
    </row>
    <row r="150" spans="1:11" s="1" customFormat="1" ht="36" customHeight="1">
      <c r="A150" s="73"/>
      <c r="B150" s="74"/>
      <c r="C150" s="75"/>
      <c r="D150" s="76"/>
      <c r="E150" s="76"/>
      <c r="F150" s="76"/>
      <c r="J150" s="71"/>
      <c r="K150" s="72"/>
    </row>
    <row r="151" spans="1:11" s="1" customFormat="1">
      <c r="A151" s="73"/>
      <c r="B151" s="74"/>
      <c r="C151" s="75"/>
      <c r="D151" s="76"/>
      <c r="E151" s="76"/>
      <c r="F151" s="76"/>
      <c r="J151" s="71"/>
      <c r="K151" s="72"/>
    </row>
    <row r="152" spans="1:11" s="1" customFormat="1">
      <c r="A152" s="73"/>
      <c r="B152" s="74"/>
      <c r="C152" s="75"/>
      <c r="D152" s="76"/>
      <c r="E152" s="76"/>
      <c r="F152" s="76"/>
      <c r="J152" s="71"/>
      <c r="K152" s="72"/>
    </row>
    <row r="153" spans="1:11" s="1" customFormat="1">
      <c r="A153" s="73"/>
      <c r="B153" s="74"/>
      <c r="C153" s="75"/>
      <c r="D153" s="76"/>
      <c r="E153" s="76"/>
      <c r="F153" s="76"/>
      <c r="J153" s="71"/>
      <c r="K153" s="72"/>
    </row>
    <row r="154" spans="1:11" s="1" customFormat="1">
      <c r="A154" s="73"/>
      <c r="B154" s="74"/>
      <c r="C154" s="75"/>
      <c r="D154" s="78"/>
      <c r="E154" s="76"/>
      <c r="F154" s="76"/>
      <c r="J154" s="71"/>
      <c r="K154" s="72"/>
    </row>
    <row r="155" spans="1:11" s="1" customFormat="1">
      <c r="A155" s="73"/>
      <c r="B155" s="74"/>
      <c r="C155" s="75"/>
      <c r="D155" s="78"/>
      <c r="E155" s="76"/>
      <c r="F155" s="76"/>
      <c r="J155" s="71"/>
      <c r="K155" s="72"/>
    </row>
    <row r="156" spans="1:11" s="1" customFormat="1" ht="24" customHeight="1">
      <c r="A156" s="73"/>
      <c r="B156" s="74"/>
      <c r="C156" s="75"/>
      <c r="D156" s="78"/>
      <c r="E156" s="79"/>
      <c r="F156" s="76"/>
      <c r="J156" s="71"/>
      <c r="K156" s="72"/>
    </row>
    <row r="157" spans="1:11" s="1" customFormat="1">
      <c r="A157" s="73"/>
      <c r="B157" s="74"/>
      <c r="C157" s="75"/>
      <c r="D157" s="78"/>
      <c r="E157" s="76"/>
      <c r="F157" s="77"/>
      <c r="J157" s="71"/>
      <c r="K157" s="72"/>
    </row>
    <row r="158" spans="1:11" s="1" customFormat="1">
      <c r="A158" s="73"/>
      <c r="B158" s="74"/>
      <c r="C158" s="75"/>
      <c r="D158" s="76"/>
      <c r="E158" s="79"/>
      <c r="F158" s="76"/>
      <c r="J158" s="71"/>
      <c r="K158" s="72"/>
    </row>
    <row r="159" spans="1:11" s="1" customFormat="1">
      <c r="A159" s="73"/>
      <c r="B159" s="74"/>
      <c r="C159" s="75"/>
      <c r="D159" s="76"/>
      <c r="E159" s="76"/>
      <c r="F159" s="77"/>
      <c r="J159" s="71"/>
      <c r="K159" s="72"/>
    </row>
    <row r="160" spans="1:11" s="1" customFormat="1">
      <c r="A160" s="73"/>
      <c r="B160" s="74"/>
      <c r="C160" s="75"/>
      <c r="D160" s="76"/>
      <c r="E160" s="76"/>
      <c r="F160" s="76"/>
      <c r="J160" s="71"/>
      <c r="K160" s="72"/>
    </row>
    <row r="161" spans="1:11" s="1" customFormat="1">
      <c r="A161" s="73"/>
      <c r="B161" s="74"/>
      <c r="C161" s="75"/>
      <c r="D161" s="76"/>
      <c r="E161" s="76"/>
      <c r="F161" s="76"/>
      <c r="J161" s="71"/>
      <c r="K161" s="72"/>
    </row>
    <row r="162" spans="1:11" s="1" customFormat="1">
      <c r="A162" s="73"/>
      <c r="B162" s="74"/>
      <c r="C162" s="75"/>
      <c r="D162" s="76"/>
      <c r="E162" s="77"/>
      <c r="F162" s="77"/>
      <c r="J162" s="71"/>
      <c r="K162" s="72"/>
    </row>
    <row r="163" spans="1:11" s="1" customFormat="1">
      <c r="A163" s="73"/>
      <c r="B163" s="74"/>
      <c r="C163" s="75"/>
      <c r="D163" s="76"/>
      <c r="E163" s="77"/>
      <c r="F163" s="77"/>
      <c r="J163" s="71"/>
      <c r="K163" s="72"/>
    </row>
    <row r="164" spans="1:11" s="1" customFormat="1">
      <c r="A164" s="73"/>
      <c r="B164" s="74"/>
      <c r="C164" s="75"/>
      <c r="D164" s="76"/>
      <c r="E164" s="77"/>
      <c r="F164" s="76"/>
      <c r="J164" s="71"/>
      <c r="K164" s="72"/>
    </row>
    <row r="165" spans="1:11" s="1" customFormat="1">
      <c r="A165" s="73"/>
      <c r="B165" s="74"/>
      <c r="C165" s="75"/>
      <c r="D165" s="76"/>
      <c r="E165" s="77"/>
      <c r="F165" s="77"/>
      <c r="J165" s="71"/>
      <c r="K165" s="72"/>
    </row>
    <row r="166" spans="1:11" s="1" customFormat="1">
      <c r="A166" s="73"/>
      <c r="B166" s="74"/>
      <c r="C166" s="75"/>
      <c r="D166" s="76"/>
      <c r="E166" s="77"/>
      <c r="F166" s="77"/>
      <c r="J166" s="71"/>
      <c r="K166" s="72"/>
    </row>
    <row r="167" spans="1:11" s="1" customFormat="1">
      <c r="A167" s="73"/>
      <c r="B167" s="74"/>
      <c r="C167" s="75"/>
      <c r="D167" s="76"/>
      <c r="E167" s="77"/>
      <c r="F167" s="77"/>
      <c r="J167" s="71"/>
      <c r="K167" s="72"/>
    </row>
    <row r="168" spans="1:11" s="1" customFormat="1" ht="24" customHeight="1">
      <c r="A168" s="73"/>
      <c r="B168" s="74"/>
      <c r="C168" s="75"/>
      <c r="D168" s="76"/>
      <c r="E168" s="77"/>
      <c r="F168" s="77"/>
      <c r="J168" s="71"/>
      <c r="K168" s="72"/>
    </row>
    <row r="169" spans="1:11" s="1" customFormat="1">
      <c r="A169" s="73"/>
      <c r="B169" s="74"/>
      <c r="C169" s="75"/>
      <c r="D169" s="76"/>
      <c r="E169" s="77"/>
      <c r="F169" s="77"/>
      <c r="J169" s="71"/>
      <c r="K169" s="72"/>
    </row>
    <row r="170" spans="1:11" s="1" customFormat="1">
      <c r="A170" s="73"/>
      <c r="B170" s="74"/>
      <c r="C170" s="75"/>
      <c r="D170" s="76"/>
      <c r="E170" s="77"/>
      <c r="F170" s="77"/>
      <c r="J170" s="71"/>
      <c r="K170" s="72"/>
    </row>
    <row r="171" spans="1:11" s="1" customFormat="1">
      <c r="A171" s="73"/>
      <c r="B171" s="74"/>
      <c r="C171" s="75"/>
      <c r="D171" s="76"/>
      <c r="E171" s="77"/>
      <c r="F171" s="77"/>
      <c r="J171" s="71"/>
      <c r="K171" s="72"/>
    </row>
    <row r="172" spans="1:11" s="1" customFormat="1">
      <c r="A172" s="73"/>
      <c r="B172" s="74"/>
      <c r="C172" s="75"/>
      <c r="D172" s="76"/>
      <c r="E172" s="77"/>
      <c r="F172" s="77"/>
      <c r="J172" s="71"/>
      <c r="K172" s="72"/>
    </row>
    <row r="173" spans="1:11" s="1" customFormat="1">
      <c r="A173" s="73"/>
      <c r="B173" s="74"/>
      <c r="C173" s="75"/>
      <c r="D173" s="76"/>
      <c r="E173" s="77"/>
      <c r="F173" s="77"/>
      <c r="J173" s="71"/>
      <c r="K173" s="72"/>
    </row>
    <row r="174" spans="1:11" s="1" customFormat="1">
      <c r="A174" s="73"/>
      <c r="B174" s="74"/>
      <c r="C174" s="75"/>
      <c r="D174" s="76"/>
      <c r="E174" s="77"/>
      <c r="F174" s="77"/>
      <c r="J174" s="71"/>
      <c r="K174" s="72"/>
    </row>
    <row r="175" spans="1:11" s="1" customFormat="1">
      <c r="A175" s="73"/>
      <c r="B175" s="74"/>
      <c r="C175" s="75"/>
      <c r="D175" s="76"/>
      <c r="E175" s="77"/>
      <c r="F175" s="77"/>
      <c r="J175" s="71"/>
      <c r="K175" s="72"/>
    </row>
    <row r="176" spans="1:11" s="1" customFormat="1">
      <c r="A176" s="73"/>
      <c r="B176" s="74"/>
      <c r="C176" s="75"/>
      <c r="D176" s="76"/>
      <c r="E176" s="77"/>
      <c r="F176" s="77"/>
      <c r="J176" s="71"/>
      <c r="K176" s="80"/>
    </row>
    <row r="177" spans="1:11" s="1" customFormat="1">
      <c r="A177" s="73"/>
      <c r="B177" s="74"/>
      <c r="C177" s="75"/>
      <c r="D177" s="76"/>
      <c r="E177" s="77"/>
      <c r="F177" s="77"/>
      <c r="J177" s="71"/>
      <c r="K177" s="72"/>
    </row>
    <row r="178" spans="1:11" s="1" customFormat="1">
      <c r="A178" s="73"/>
      <c r="B178" s="74"/>
      <c r="C178" s="75"/>
      <c r="D178" s="76"/>
      <c r="E178" s="77"/>
      <c r="F178" s="77"/>
      <c r="J178" s="71"/>
      <c r="K178" s="72"/>
    </row>
    <row r="179" spans="1:11" s="1" customFormat="1">
      <c r="A179" s="73"/>
      <c r="B179" s="74"/>
      <c r="C179" s="75"/>
      <c r="D179" s="76"/>
      <c r="E179" s="77"/>
      <c r="F179" s="77"/>
      <c r="J179" s="71"/>
      <c r="K179" s="72"/>
    </row>
    <row r="180" spans="1:11" s="1" customFormat="1">
      <c r="A180" s="73"/>
      <c r="B180" s="74"/>
      <c r="C180" s="75"/>
      <c r="D180" s="76"/>
      <c r="E180" s="77"/>
      <c r="F180" s="77"/>
      <c r="J180" s="71"/>
      <c r="K180" s="72"/>
    </row>
    <row r="181" spans="1:11" s="1" customFormat="1">
      <c r="A181" s="73"/>
      <c r="B181" s="74"/>
      <c r="C181" s="75"/>
      <c r="D181" s="76"/>
      <c r="E181" s="77"/>
      <c r="F181" s="76"/>
      <c r="J181" s="71"/>
      <c r="K181" s="72"/>
    </row>
    <row r="182" spans="1:11" s="1" customFormat="1">
      <c r="A182" s="73"/>
      <c r="B182" s="74"/>
      <c r="C182" s="75"/>
      <c r="D182" s="76"/>
      <c r="E182" s="77"/>
      <c r="F182" s="76"/>
      <c r="J182" s="71"/>
      <c r="K182" s="72"/>
    </row>
    <row r="183" spans="1:11" s="1" customFormat="1">
      <c r="A183" s="73"/>
      <c r="B183" s="74"/>
      <c r="C183" s="75"/>
      <c r="D183" s="76"/>
      <c r="E183" s="77"/>
      <c r="F183" s="76"/>
      <c r="J183" s="71"/>
      <c r="K183" s="72"/>
    </row>
    <row r="184" spans="1:11" s="1" customFormat="1">
      <c r="B184" s="74"/>
      <c r="C184" s="81"/>
      <c r="D184" s="81"/>
      <c r="E184" s="81"/>
      <c r="F184" s="82"/>
      <c r="J184" s="71"/>
      <c r="K184" s="72"/>
    </row>
    <row r="185" spans="1:11" s="1" customFormat="1">
      <c r="B185" s="74"/>
      <c r="C185" s="81"/>
      <c r="D185" s="81"/>
      <c r="E185" s="81"/>
      <c r="F185" s="82"/>
      <c r="J185" s="71"/>
      <c r="K185" s="72"/>
    </row>
    <row r="186" spans="1:11" s="1" customFormat="1">
      <c r="B186" s="74"/>
      <c r="C186" s="81"/>
      <c r="D186" s="81"/>
      <c r="E186" s="81"/>
      <c r="F186" s="82"/>
      <c r="J186" s="71"/>
      <c r="K186" s="72"/>
    </row>
    <row r="187" spans="1:11" s="1" customFormat="1">
      <c r="B187" s="74"/>
      <c r="C187" s="81"/>
      <c r="D187" s="81"/>
      <c r="E187" s="81"/>
      <c r="F187" s="82"/>
      <c r="J187" s="71"/>
      <c r="K187" s="72"/>
    </row>
    <row r="188" spans="1:11" s="1" customFormat="1">
      <c r="B188" s="74"/>
      <c r="C188" s="81"/>
      <c r="D188" s="81"/>
      <c r="E188" s="81"/>
      <c r="F188" s="82"/>
      <c r="J188" s="71"/>
      <c r="K188" s="72"/>
    </row>
    <row r="189" spans="1:11" s="1" customFormat="1">
      <c r="B189" s="74"/>
      <c r="C189" s="81"/>
      <c r="D189" s="81"/>
      <c r="E189" s="81"/>
      <c r="F189" s="82"/>
      <c r="J189" s="71"/>
      <c r="K189" s="72"/>
    </row>
    <row r="190" spans="1:11" s="1" customFormat="1">
      <c r="B190" s="74"/>
      <c r="C190" s="81"/>
      <c r="D190" s="81"/>
      <c r="E190" s="81"/>
      <c r="F190" s="82"/>
      <c r="J190" s="71"/>
      <c r="K190" s="72"/>
    </row>
    <row r="191" spans="1:11" s="1" customFormat="1">
      <c r="B191" s="74"/>
      <c r="C191" s="81"/>
      <c r="D191" s="81"/>
      <c r="E191" s="81"/>
      <c r="F191" s="82"/>
      <c r="J191" s="71"/>
      <c r="K191" s="72"/>
    </row>
    <row r="192" spans="1:11" s="1" customFormat="1">
      <c r="B192" s="74"/>
      <c r="C192" s="81"/>
      <c r="D192" s="81"/>
      <c r="E192" s="81"/>
      <c r="F192" s="82"/>
      <c r="J192" s="71"/>
      <c r="K192" s="72"/>
    </row>
    <row r="193" spans="2:11" s="1" customFormat="1">
      <c r="B193" s="74"/>
      <c r="C193" s="81"/>
      <c r="D193" s="81"/>
      <c r="E193" s="81"/>
      <c r="F193" s="82"/>
      <c r="J193" s="71"/>
      <c r="K193" s="72"/>
    </row>
    <row r="194" spans="2:11" s="1" customFormat="1">
      <c r="B194" s="74"/>
      <c r="C194" s="81"/>
      <c r="D194" s="81"/>
      <c r="E194" s="81"/>
      <c r="F194" s="82"/>
      <c r="J194" s="71"/>
      <c r="K194" s="72"/>
    </row>
    <row r="195" spans="2:11" s="1" customFormat="1">
      <c r="B195" s="74"/>
      <c r="C195" s="81"/>
      <c r="D195" s="81"/>
      <c r="E195" s="81"/>
      <c r="F195" s="82"/>
      <c r="J195" s="71"/>
      <c r="K195" s="72"/>
    </row>
    <row r="196" spans="2:11" s="1" customFormat="1">
      <c r="B196" s="74"/>
      <c r="C196" s="81"/>
      <c r="D196" s="81"/>
      <c r="E196" s="81"/>
      <c r="F196" s="82"/>
      <c r="J196" s="71"/>
      <c r="K196" s="72"/>
    </row>
    <row r="197" spans="2:11" s="1" customFormat="1">
      <c r="B197" s="74"/>
      <c r="C197" s="81"/>
      <c r="D197" s="81"/>
      <c r="E197" s="81"/>
      <c r="F197" s="82"/>
      <c r="J197" s="71"/>
      <c r="K197" s="72"/>
    </row>
    <row r="198" spans="2:11" s="1" customFormat="1">
      <c r="B198" s="74"/>
      <c r="C198" s="81"/>
      <c r="D198" s="81"/>
      <c r="E198" s="81"/>
      <c r="F198" s="82"/>
      <c r="J198" s="71"/>
      <c r="K198" s="72"/>
    </row>
    <row r="199" spans="2:11" s="1" customFormat="1">
      <c r="B199" s="74"/>
      <c r="C199" s="81"/>
      <c r="D199" s="81"/>
      <c r="E199" s="81"/>
      <c r="F199" s="82"/>
      <c r="J199" s="71"/>
      <c r="K199" s="72"/>
    </row>
    <row r="200" spans="2:11" s="1" customFormat="1">
      <c r="B200" s="74"/>
      <c r="C200" s="81"/>
      <c r="D200" s="81"/>
      <c r="E200" s="81"/>
      <c r="F200" s="82"/>
      <c r="J200" s="71"/>
      <c r="K200" s="72"/>
    </row>
    <row r="201" spans="2:11" s="1" customFormat="1">
      <c r="B201" s="74"/>
      <c r="C201" s="81"/>
      <c r="D201" s="81"/>
      <c r="E201" s="81"/>
      <c r="F201" s="82"/>
      <c r="J201" s="71"/>
      <c r="K201" s="72"/>
    </row>
    <row r="202" spans="2:11" s="1" customFormat="1">
      <c r="B202" s="74"/>
      <c r="C202" s="81"/>
      <c r="D202" s="81"/>
      <c r="E202" s="81"/>
      <c r="F202" s="82"/>
      <c r="J202" s="71"/>
      <c r="K202" s="72"/>
    </row>
    <row r="203" spans="2:11" s="1" customFormat="1">
      <c r="B203" s="74"/>
      <c r="C203" s="81"/>
      <c r="D203" s="81"/>
      <c r="E203" s="81"/>
      <c r="F203" s="82"/>
      <c r="J203" s="71"/>
      <c r="K203" s="72"/>
    </row>
    <row r="204" spans="2:11" s="1" customFormat="1">
      <c r="B204" s="74"/>
      <c r="C204" s="81"/>
      <c r="D204" s="81"/>
      <c r="E204" s="81"/>
      <c r="F204" s="82"/>
      <c r="J204" s="71"/>
      <c r="K204" s="72"/>
    </row>
    <row r="205" spans="2:11" s="1" customFormat="1">
      <c r="B205" s="74"/>
      <c r="C205" s="81"/>
      <c r="D205" s="81"/>
      <c r="E205" s="81"/>
      <c r="F205" s="82"/>
      <c r="J205" s="71"/>
      <c r="K205" s="72"/>
    </row>
    <row r="206" spans="2:11" s="1" customFormat="1">
      <c r="B206" s="74"/>
      <c r="C206" s="81"/>
      <c r="D206" s="81"/>
      <c r="E206" s="81"/>
      <c r="F206" s="82"/>
      <c r="J206" s="71"/>
      <c r="K206" s="72"/>
    </row>
    <row r="207" spans="2:11" s="1" customFormat="1">
      <c r="B207" s="74"/>
      <c r="C207" s="81"/>
      <c r="D207" s="81"/>
      <c r="E207" s="81"/>
      <c r="F207" s="82"/>
      <c r="H207" s="81"/>
      <c r="I207" s="81"/>
      <c r="J207" s="82"/>
      <c r="K207" s="72"/>
    </row>
    <row r="208" spans="2:11" s="1" customFormat="1">
      <c r="B208" s="74"/>
      <c r="C208" s="81"/>
      <c r="D208" s="81"/>
      <c r="E208" s="81"/>
      <c r="F208" s="82"/>
      <c r="H208" s="81"/>
      <c r="I208" s="81"/>
      <c r="J208" s="82"/>
      <c r="K208" s="72"/>
    </row>
    <row r="209" spans="1:13" s="1" customFormat="1">
      <c r="B209" s="74"/>
      <c r="C209" s="81"/>
      <c r="D209" s="81"/>
      <c r="E209" s="81"/>
      <c r="F209" s="82"/>
      <c r="G209" s="81"/>
      <c r="J209" s="71"/>
      <c r="K209" s="72"/>
    </row>
    <row r="210" spans="1:13" s="1" customFormat="1">
      <c r="B210" s="74"/>
      <c r="C210" s="81"/>
      <c r="D210" s="81"/>
      <c r="E210" s="81"/>
      <c r="F210" s="82"/>
      <c r="G210" s="81"/>
      <c r="J210" s="71"/>
      <c r="K210" s="72"/>
    </row>
    <row r="211" spans="1:13" s="1" customFormat="1">
      <c r="A211" s="74"/>
      <c r="B211" s="74"/>
      <c r="C211" s="74"/>
      <c r="D211" s="74"/>
      <c r="E211" s="74"/>
      <c r="F211" s="74"/>
      <c r="J211" s="71"/>
      <c r="K211" s="72"/>
    </row>
    <row r="212" spans="1:13" s="1" customFormat="1">
      <c r="A212" s="74"/>
      <c r="B212" s="74"/>
      <c r="C212" s="74"/>
      <c r="D212" s="74"/>
      <c r="E212" s="74"/>
      <c r="F212" s="74"/>
      <c r="J212" s="71"/>
      <c r="K212" s="72"/>
    </row>
    <row r="213" spans="1:13" s="1" customFormat="1">
      <c r="A213" s="74"/>
      <c r="B213" s="74"/>
      <c r="C213" s="74"/>
      <c r="D213" s="74"/>
      <c r="E213" s="74"/>
      <c r="F213" s="74"/>
      <c r="J213" s="71"/>
      <c r="K213" s="72"/>
    </row>
    <row r="214" spans="1:13" s="1" customFormat="1">
      <c r="A214" s="74"/>
      <c r="B214" s="74"/>
      <c r="C214" s="74"/>
      <c r="D214" s="74"/>
      <c r="E214" s="74"/>
      <c r="F214" s="74"/>
      <c r="J214" s="71"/>
      <c r="K214" s="72"/>
    </row>
    <row r="215" spans="1:13" s="1" customFormat="1">
      <c r="A215" s="74"/>
      <c r="B215" s="74"/>
      <c r="C215" s="74"/>
      <c r="D215" s="74"/>
      <c r="E215" s="74"/>
      <c r="F215" s="74"/>
      <c r="H215"/>
      <c r="I215"/>
      <c r="J215" s="45"/>
      <c r="K215" s="46"/>
      <c r="L215"/>
      <c r="M215"/>
    </row>
    <row r="216" spans="1:13" s="1" customFormat="1">
      <c r="A216" s="74"/>
      <c r="B216" s="74"/>
      <c r="C216" s="74"/>
      <c r="D216" s="74"/>
      <c r="E216" s="74"/>
      <c r="F216" s="74"/>
      <c r="H216"/>
      <c r="I216"/>
      <c r="J216" s="45"/>
      <c r="K216" s="46"/>
      <c r="L216"/>
      <c r="M216"/>
    </row>
  </sheetData>
  <sortState ref="F6:F9">
    <sortCondition ref="F6:F9"/>
  </sortState>
  <mergeCells count="5">
    <mergeCell ref="A3:F3"/>
    <mergeCell ref="A5:A9"/>
    <mergeCell ref="A10:A18"/>
    <mergeCell ref="A19:A32"/>
    <mergeCell ref="A33:A4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MIN &amp; MAJ</vt:lpstr>
      <vt:lpstr>NEW &amp; ABOL</vt:lpstr>
      <vt:lpstr>0-H GRAPHS</vt:lpstr>
      <vt:lpstr>1-SS GRAPHS</vt:lpstr>
      <vt:lpstr>EMP RATIO</vt:lpstr>
      <vt:lpstr>STRUC LAYERS</vt:lpstr>
      <vt:lpstr>STRUC SHAPE</vt:lpstr>
      <vt:lpstr>SPAN CONTR</vt:lpstr>
    </vt:vector>
  </TitlesOfParts>
  <Company>PricewaterhouseCoopers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PricewaterhouseCoopers</dc:creator>
  <cp:lastModifiedBy>Marlize</cp:lastModifiedBy>
  <cp:lastPrinted>2024-03-17T13:22:29Z</cp:lastPrinted>
  <dcterms:created xsi:type="dcterms:W3CDTF">2012-09-18T12:23:40Z</dcterms:created>
  <dcterms:modified xsi:type="dcterms:W3CDTF">2024-03-17T13:23:29Z</dcterms:modified>
</cp:coreProperties>
</file>